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Vartotojo failai\Desktop\"/>
    </mc:Choice>
  </mc:AlternateContent>
  <xr:revisionPtr revIDLastSave="0" documentId="13_ncr:1_{BC85BE8B-3740-4BF6-A141-9D8554E84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sinės būklės ataskaita" sheetId="108" r:id="rId1"/>
    <sheet name="Veiklos rezultatų ataskaita" sheetId="6" r:id="rId2"/>
    <sheet name="Nematerialus turtas" sheetId="89" r:id="rId3"/>
    <sheet name="Ilgalaikis turtas" sheetId="90" r:id="rId4"/>
    <sheet name="Atsargų ataskaita" sheetId="91" r:id="rId5"/>
    <sheet name="Finansavimo sumos" sheetId="95" r:id="rId6"/>
    <sheet name="Investicinės veiklospaj.sąnd." sheetId="94" r:id="rId7"/>
  </sheets>
  <definedNames>
    <definedName name="a">#REF!</definedName>
    <definedName name="adresas">#REF!</definedName>
    <definedName name="as">#REF!</definedName>
    <definedName name="b">#REF!</definedName>
    <definedName name="BEx3O85IKWARA6NCJOLRBRJFMEWW">#REF!</definedName>
    <definedName name="BEx5MLQZM68YQSKARVWTTPINFQ2C">#REF!</definedName>
    <definedName name="BExERWCEBKQRYWRQLYJ4UCMMKTHG">#REF!</definedName>
    <definedName name="BExMBYPQDG9AYDQ5E8IECVFREPO6">#REF!</definedName>
    <definedName name="BExQ9ZLYHWABXAA9NJDW8ZS0UQ9P">#REF!</definedName>
    <definedName name="BExTUY9WNSJ91GV8CP0SKJTEIV82">#REF!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>#REF!</definedName>
    <definedName name="k">#REF!</definedName>
    <definedName name="kodas">#REF!</definedName>
    <definedName name="laikas">#REF!</definedName>
    <definedName name="pavadinimas">#REF!</definedName>
    <definedName name="pobudis">#REF!</definedName>
    <definedName name="sada">#REF!</definedName>
    <definedName name="sd">#REF!</definedName>
    <definedName name="Sritis">#REF!</definedName>
    <definedName name="Taip_Ne">#REF!</definedName>
    <definedName name="VAgrupe">#REF!</definedName>
    <definedName name="vieta">#REF!</definedName>
    <definedName name="x">#REF!</definedName>
    <definedName name="X4AL_III_ketv__AL__2__List">#REF!</definedName>
  </definedNames>
  <calcPr calcId="181029"/>
</workbook>
</file>

<file path=xl/calcChain.xml><?xml version="1.0" encoding="utf-8"?>
<calcChain xmlns="http://schemas.openxmlformats.org/spreadsheetml/2006/main">
  <c r="J25" i="91" l="1"/>
  <c r="J16" i="91"/>
  <c r="D25" i="91"/>
  <c r="H45" i="90"/>
  <c r="G45" i="90"/>
  <c r="F45" i="90"/>
  <c r="D45" i="90"/>
  <c r="D58" i="90" s="1"/>
  <c r="C45" i="90"/>
  <c r="J38" i="90"/>
  <c r="J41" i="90"/>
  <c r="J34" i="90"/>
  <c r="J28" i="90"/>
  <c r="H28" i="90"/>
  <c r="G28" i="90"/>
  <c r="F28" i="90"/>
  <c r="D28" i="90"/>
  <c r="C28" i="90"/>
  <c r="J17" i="90"/>
  <c r="J19" i="90"/>
  <c r="J22" i="90"/>
  <c r="J24" i="90"/>
  <c r="I54" i="6"/>
  <c r="I46" i="6"/>
  <c r="I31" i="6"/>
  <c r="I21" i="6"/>
  <c r="I22" i="6"/>
  <c r="M20" i="95"/>
  <c r="M21" i="95"/>
  <c r="M22" i="95"/>
  <c r="M14" i="95"/>
  <c r="M15" i="95"/>
  <c r="M16" i="95"/>
  <c r="C26" i="95"/>
  <c r="J67" i="90"/>
  <c r="J18" i="90"/>
  <c r="J32" i="90"/>
  <c r="J16" i="90"/>
  <c r="G90" i="108" l="1"/>
  <c r="G84" i="108" s="1"/>
  <c r="G69" i="108"/>
  <c r="G64" i="108" s="1"/>
  <c r="G59" i="108"/>
  <c r="G49" i="108"/>
  <c r="G42" i="108"/>
  <c r="G41" i="108" s="1"/>
  <c r="G27" i="108"/>
  <c r="G20" i="108" s="1"/>
  <c r="F26" i="95"/>
  <c r="M25" i="95"/>
  <c r="M24" i="95"/>
  <c r="M23" i="95"/>
  <c r="M26" i="95" s="1"/>
  <c r="I26" i="95"/>
  <c r="D16" i="91"/>
  <c r="J30" i="90"/>
  <c r="J36" i="90"/>
  <c r="J45" i="90"/>
  <c r="H58" i="90"/>
  <c r="F58" i="90"/>
  <c r="I28" i="90"/>
  <c r="I58" i="90" s="1"/>
  <c r="G58" i="90"/>
  <c r="C58" i="90"/>
  <c r="H31" i="6"/>
  <c r="H22" i="6"/>
  <c r="H21" i="6" s="1"/>
  <c r="F69" i="108"/>
  <c r="F64" i="108" s="1"/>
  <c r="F59" i="108"/>
  <c r="F90" i="108"/>
  <c r="F84" i="108" s="1"/>
  <c r="F49" i="108"/>
  <c r="F41" i="108"/>
  <c r="F27" i="108"/>
  <c r="G94" i="108" l="1"/>
  <c r="G58" i="108"/>
  <c r="H46" i="6"/>
  <c r="H54" i="6" s="1"/>
  <c r="F94" i="108"/>
  <c r="F58" i="108"/>
  <c r="J58" i="90"/>
</calcChain>
</file>

<file path=xl/sharedStrings.xml><?xml version="1.0" encoding="utf-8"?>
<sst xmlns="http://schemas.openxmlformats.org/spreadsheetml/2006/main" count="766" uniqueCount="480">
  <si>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</si>
  <si>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</si>
  <si>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</si>
  <si>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</si>
  <si>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</si>
  <si>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</si>
  <si>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</si>
  <si>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</si>
  <si>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</si>
  <si>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</si>
  <si>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</si>
  <si>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</si>
  <si>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</si>
  <si>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</si>
  <si>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</si>
  <si>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</si>
  <si>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</si>
  <si>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</si>
  <si>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</si>
  <si>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</si>
  <si>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</si>
  <si>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</si>
  <si>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</si>
  <si>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</si>
  <si>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</si>
  <si>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</si>
  <si>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</si>
  <si>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</si>
  <si>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Mineraliniai ištekliai</t>
  </si>
  <si>
    <t>2-ojo VSAFAS „Finansinės būklės ataskaita“</t>
  </si>
  <si>
    <t>(viešojo sektoriaus subjekto arba viešojo sektoriaus subjektų grupės pavadinimas)</t>
  </si>
  <si>
    <t>(viešojo sektoriaus subjekto, parengusio finansinės būklės ataskaitą (konsoliduotąją finansinės būklės ataskaitą), kodas, adresas)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</si>
  <si>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</si>
  <si>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</si>
  <si>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</si>
  <si>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</si>
  <si>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</si>
  <si>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</si>
  <si>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</si>
  <si>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</si>
  <si>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</si>
  <si>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</si>
  <si>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</si>
  <si>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</si>
  <si>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</si>
  <si>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</si>
  <si>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</si>
  <si>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</si>
  <si>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</si>
  <si>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</si>
  <si>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</si>
  <si>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</si>
  <si>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</si>
  <si>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</si>
  <si>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</si>
  <si>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</si>
  <si>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</si>
  <si>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</si>
  <si>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</si>
  <si>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</si>
  <si>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</si>
  <si>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</si>
  <si>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</si>
  <si>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</si>
  <si>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</si>
  <si>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</si>
  <si>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</si>
  <si>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</si>
  <si>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</si>
  <si>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</si>
  <si>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</si>
  <si>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</si>
  <si>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</si>
  <si>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</si>
  <si>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</si>
  <si>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</si>
  <si>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</si>
  <si>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</si>
  <si>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</si>
  <si>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</si>
  <si>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</si>
  <si>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</si>
  <si>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</si>
  <si>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</si>
  <si>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</si>
  <si>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</si>
  <si>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</si>
  <si>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</si>
  <si>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</si>
  <si>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</si>
  <si>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</si>
  <si>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</si>
  <si>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</si>
  <si>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</si>
  <si>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</si>
  <si>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</si>
  <si>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</si>
  <si>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</si>
  <si>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</si>
  <si>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</si>
  <si>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</si>
  <si>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</si>
  <si>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</si>
  <si>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</si>
  <si>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</si>
  <si>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</si>
  <si>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</si>
  <si>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</si>
  <si>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</si>
  <si>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</si>
  <si>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</si>
  <si>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</si>
  <si>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</si>
  <si>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</si>
  <si>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</si>
  <si>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</si>
  <si>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</si>
  <si>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</si>
  <si>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</si>
  <si>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</si>
  <si>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</si>
  <si>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</si>
  <si>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</si>
  <si>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</si>
  <si>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</si>
  <si>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Mašinos ir įrenginiai</t>
  </si>
  <si>
    <t>Transporto priemonės</t>
  </si>
  <si>
    <t>II.9</t>
  </si>
  <si>
    <t>Nebaigta statyba ir išankstiniai mokėjimai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</si>
  <si>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</si>
  <si>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</si>
  <si>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</si>
  <si>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</si>
  <si>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</si>
  <si>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</si>
  <si>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</si>
  <si>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</si>
  <si>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</si>
  <si>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</si>
  <si>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</si>
  <si>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</si>
  <si>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</si>
  <si>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</si>
  <si>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</si>
  <si>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</si>
  <si>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</si>
  <si>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</si>
  <si>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</si>
  <si>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</si>
  <si>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</si>
  <si>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</si>
  <si>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</si>
  <si>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</si>
  <si>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</si>
  <si>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</si>
  <si>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</si>
  <si>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</si>
  <si>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</si>
  <si>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</si>
  <si>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</si>
  <si>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</si>
  <si>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</si>
  <si>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</si>
  <si>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</si>
  <si>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</si>
  <si>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</si>
  <si>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</si>
  <si>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</si>
  <si>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</si>
  <si>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</si>
  <si>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</si>
  <si>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</si>
  <si>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</si>
  <si>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</si>
  <si>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</si>
  <si>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</si>
  <si>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</si>
  <si>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</si>
  <si>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</si>
  <si>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(Žemesniojo lygio viešojo sektoriaus subjektų, išskyrus teismus bei mokesčių fondus ir išteklių fondus, veiklos rezultatų ataskaitos forma)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</si>
  <si>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</si>
  <si>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</si>
  <si>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</si>
  <si>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</si>
  <si>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</si>
  <si>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</si>
  <si>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</si>
  <si>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</si>
  <si>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</si>
  <si>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</si>
  <si>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</si>
  <si>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</si>
  <si>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</si>
  <si>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</si>
  <si>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</si>
  <si>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</si>
  <si>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</si>
  <si>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</si>
  <si>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</si>
  <si>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</si>
  <si>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</si>
  <si>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</si>
  <si>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</si>
  <si>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</si>
  <si>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</si>
  <si>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</si>
  <si>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</si>
  <si>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</si>
  <si>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</si>
  <si>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</si>
  <si>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</si>
  <si>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</si>
  <si>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</si>
  <si>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</si>
  <si>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</si>
  <si>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</si>
  <si>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</si>
  <si>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</si>
  <si>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</si>
  <si>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</si>
  <si>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</si>
  <si>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</si>
  <si>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</si>
  <si>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</si>
  <si>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</si>
  <si>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</si>
  <si>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</si>
  <si>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</si>
  <si>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</si>
  <si>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</si>
  <si>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</si>
  <si>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</si>
  <si>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</si>
  <si>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Iš viso</t>
  </si>
  <si>
    <t>1.3.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</si>
  <si>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</si>
  <si>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</si>
  <si>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</si>
  <si>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</si>
  <si>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</si>
  <si>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</si>
  <si>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</si>
  <si>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</si>
  <si>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</si>
  <si>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6.1.</t>
  </si>
  <si>
    <t>_____________________________</t>
  </si>
  <si>
    <t>Straipsnio pavadinimas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</si>
  <si>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</si>
  <si>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</si>
  <si>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r>
      <rPr>
        <b/>
        <sz val="12"/>
        <color theme="1"/>
        <rFont val="Times New Roman"/>
        <family val="1"/>
        <charset val="186"/>
      </rPr>
      <t>(Informacijos apie finansinės ir investicinės veiklos pajamas ir sąnaudas pateikimo aukštesniojo ir žemesniojo lygių finansinių ataskaitų aiškinamajame rašte</t>
    </r>
    <r>
      <rPr>
        <b/>
        <sz val="12"/>
        <color theme="1"/>
        <rFont val="Times New Roman"/>
        <family val="1"/>
        <charset val="186"/>
      </rPr>
      <t xml:space="preserve"> forma)</t>
    </r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</si>
  <si>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</si>
  <si>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</si>
  <si>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</si>
  <si>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</si>
  <si>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</si>
  <si>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</si>
  <si>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</si>
  <si>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</si>
  <si>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r>
      <rPr>
        <sz val="12"/>
        <color theme="1"/>
        <rFont val="Times New Roman"/>
        <family val="1"/>
        <charset val="186"/>
      </rPr>
      <t>Kitos finansinės ir investicinės veiklos pajamos</t>
    </r>
    <r>
      <rPr>
        <b/>
        <sz val="12"/>
        <color theme="1"/>
        <rFont val="Times New Roman"/>
        <family val="1"/>
        <charset val="186"/>
      </rPr>
      <t>*</t>
    </r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</si>
  <si>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</si>
  <si>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</si>
  <si>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</si>
  <si>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</si>
  <si>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</si>
  <si>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</si>
  <si>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</si>
  <si>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</si>
  <si>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</si>
  <si>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</si>
  <si>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</si>
  <si>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t>Per ataskaitinį laikotarpį</t>
  </si>
  <si>
    <t>Perduota kitiems viešojo sektoriaus subjektams</t>
  </si>
  <si>
    <t>3.3.</t>
  </si>
  <si>
    <t>3.4.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</si>
  <si>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</si>
  <si>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</si>
  <si>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</si>
  <si>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</si>
  <si>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</si>
  <si>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</si>
  <si>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</si>
  <si>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</si>
  <si>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</si>
  <si>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</si>
  <si>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r>
      <rPr>
        <sz val="9"/>
        <color theme="1"/>
        <rFont val="Times New Roman"/>
        <family val="1"/>
        <charset val="186"/>
      </rPr>
      <t>Įsigyta atsargų per ataskaitinį laikotarpį:</t>
    </r>
    <r>
      <rPr>
        <sz val="9"/>
        <color theme="1"/>
        <rFont val="Times New (W1)"/>
      </rPr>
      <t xml:space="preserve"> </t>
    </r>
    <r>
      <rPr>
        <sz val="9"/>
        <color theme="1"/>
        <rFont val="Times New (W1)"/>
      </rPr>
      <t>(2.1+2.2)</t>
    </r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</si>
  <si>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</si>
  <si>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</si>
  <si>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</si>
  <si>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</si>
  <si>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</si>
  <si>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</si>
  <si>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</si>
  <si>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</si>
  <si>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</si>
  <si>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</si>
  <si>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</si>
  <si>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r>
      <rPr>
        <sz val="9"/>
        <color theme="1"/>
        <rFont val="Times New Roman"/>
        <family val="1"/>
        <charset val="186"/>
      </rPr>
      <t>Atsargų nuvertėjimas</t>
    </r>
    <r>
      <rPr>
        <b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 xml:space="preserve">per ataskaitinį laikotarpį </t>
    </r>
  </si>
  <si>
    <r>
      <rPr>
        <sz val="9"/>
        <color theme="1"/>
        <rFont val="Times New Roman"/>
        <family val="1"/>
        <charset val="186"/>
      </rPr>
      <t>Atsargų nuvertėjimo</t>
    </r>
    <r>
      <rPr>
        <b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atkūrimo per ataskaitinį laikotarpį suma</t>
    </r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</si>
  <si>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</si>
  <si>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</si>
  <si>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</si>
  <si>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</si>
  <si>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</si>
  <si>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</si>
  <si>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r>
      <rPr>
        <b/>
        <sz val="9"/>
        <color theme="1"/>
        <rFont val="Times New Roman"/>
        <family val="1"/>
        <charset val="186"/>
      </rPr>
      <t xml:space="preserve">Atsargų nuvertėjimas ataskaitinio laikotarpio pabaigoje </t>
    </r>
    <r>
      <rPr>
        <b/>
        <sz val="9"/>
        <color theme="1"/>
        <rFont val="Times New Roman"/>
        <family val="1"/>
        <charset val="186"/>
      </rPr>
      <t>(6+7+8-9-10+/-11)</t>
    </r>
  </si>
  <si>
    <r>
      <rPr>
        <b/>
        <sz val="9"/>
        <color theme="1"/>
        <rFont val="Times New Roman"/>
        <family val="1"/>
        <charset val="186"/>
      </rPr>
      <t>Atsargų balansinė vertė ataskaitinio laikotarpio pabaigoje (5-</t>
    </r>
    <r>
      <rPr>
        <b/>
        <sz val="9"/>
        <color theme="1"/>
        <rFont val="Times New Roman"/>
        <family val="1"/>
        <charset val="186"/>
      </rPr>
      <t>12)</t>
    </r>
  </si>
  <si>
    <t>Atsargų balansinė vertė ataskaitinio laikotarpio pradžioje (1-6)</t>
  </si>
  <si>
    <t>_______________________________</t>
  </si>
  <si>
    <t>*Reikšmingos sumos turi būti detalizuojamos aiškinamojo rašto tekste.</t>
  </si>
  <si>
    <t>12-ojo VSAFAS „Ilgalaikis materialusis turtas“</t>
  </si>
  <si>
    <t>Įsigijimo ar pasigaminimo savikaina ataskaitinio laikotarpio pradžioje</t>
  </si>
  <si>
    <t>neatlygintinai gauto turto įsigijimo savikaina</t>
  </si>
  <si>
    <t>parduoto</t>
  </si>
  <si>
    <t>perduoto</t>
  </si>
  <si>
    <t>nurašyto</t>
  </si>
  <si>
    <t>Sukaupta nusidėvėjimo suma ataskaitinio laikotarpio pradžioje</t>
  </si>
  <si>
    <t>Apskaičiuota nusidėvėjimo suma per  ataskaitinį laikotarpį</t>
  </si>
  <si>
    <t>Nuvertėjimo suma ataskaitinio laikotarpio pradžioje</t>
  </si>
  <si>
    <t>Panaikinta nuvertėjimo suma per ataskaitinį laikotarpį</t>
  </si>
  <si>
    <t>22.1.</t>
  </si>
  <si>
    <t>22.2.</t>
  </si>
  <si>
    <t>22.3.</t>
  </si>
  <si>
    <t>13-ojo VSAFAS „Nematerialusis turtas“</t>
  </si>
  <si>
    <t>Nebaigti projektai ir išankstiniai apmokėjimai</t>
  </si>
  <si>
    <t>Įsigijimai per ataskaitinį laikotarpį</t>
  </si>
  <si>
    <t>Sukaupta amortizacijos suma ataskaitinio laikotarpio pradžioje</t>
  </si>
  <si>
    <t>Apskaičiuota nuvertėjimo suma per ataskaitinį laikotarpį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</si>
  <si>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</si>
  <si>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</si>
  <si>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</si>
  <si>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</si>
  <si>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r>
      <rPr>
        <b/>
        <sz val="11"/>
        <color theme="1"/>
        <rFont val="Times New Roman"/>
        <family val="1"/>
        <charset val="186"/>
      </rPr>
      <t>Finansavimo sumų pergrupavimas</t>
    </r>
    <r>
      <rPr>
        <b/>
        <vertAlign val="superscript"/>
        <sz val="11"/>
        <color theme="1"/>
        <rFont val="Times New Roman"/>
        <family val="1"/>
        <charset val="186"/>
      </rPr>
      <t>*</t>
    </r>
    <r>
      <rPr>
        <b/>
        <sz val="11"/>
        <color theme="1"/>
        <rFont val="Times New Roman"/>
        <family val="1"/>
        <charset val="186"/>
      </rPr>
      <t xml:space="preserve"> </t>
    </r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</si>
  <si>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</si>
  <si>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</si>
  <si>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</si>
  <si>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</si>
  <si>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</si>
  <si>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</si>
  <si>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</si>
  <si>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</si>
  <si>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</si>
  <si>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</si>
  <si>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r>
      <rPr>
        <b/>
        <sz val="11"/>
        <color theme="1"/>
        <rFont val="Times New Roman"/>
        <family val="1"/>
        <charset val="186"/>
      </rPr>
      <t>finansinių ataskaitų aiškinamajame rašte</t>
    </r>
    <r>
      <rPr>
        <b/>
        <sz val="11"/>
        <color theme="1"/>
        <rFont val="Times New Roman"/>
        <family val="1"/>
        <charset val="186"/>
      </rPr>
      <t xml:space="preserve"> forma)</t>
    </r>
  </si>
  <si>
    <r>
      <rPr>
        <b/>
        <sz val="11"/>
        <color theme="1"/>
        <rFont val="Times New Roman"/>
        <family val="1"/>
        <charset val="186"/>
      </rPr>
      <t xml:space="preserve"> Finansavimo sumos (gautos), išskyrus neatlygintinai gautą turtą</t>
    </r>
    <r>
      <rPr>
        <b/>
        <strike/>
        <sz val="11"/>
        <color theme="1"/>
        <rFont val="Times New Roman"/>
        <family val="1"/>
        <charset val="186"/>
      </rPr>
      <t xml:space="preserve"> </t>
    </r>
  </si>
  <si>
    <r>
      <rPr>
        <b/>
        <sz val="11"/>
        <color theme="1"/>
        <rFont val="Times New Roman"/>
        <family val="1"/>
        <charset val="186"/>
      </rPr>
      <t xml:space="preserve">Neatlygintinai </t>
    </r>
    <r>
      <rPr>
        <b/>
        <sz val="11"/>
        <color theme="1"/>
        <rFont val="Times New Roman"/>
        <family val="1"/>
        <charset val="186"/>
      </rPr>
      <t>gautas turtas</t>
    </r>
  </si>
  <si>
    <r>
      <rPr>
        <b/>
        <sz val="11"/>
        <color theme="1"/>
        <rFont val="Times New Roman"/>
        <family val="1"/>
        <charset val="186"/>
      </rPr>
      <t>Finansavimo sumų sumažėjimas dėl turto</t>
    </r>
    <r>
      <rPr>
        <b/>
        <sz val="11"/>
        <color theme="1"/>
        <rFont val="Times New Roman"/>
        <family val="1"/>
        <charset val="186"/>
      </rPr>
      <t xml:space="preserve"> pardavimo</t>
    </r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</si>
  <si>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</si>
  <si>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</si>
  <si>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</si>
  <si>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</si>
  <si>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r>
      <rPr>
        <sz val="11"/>
        <color theme="1"/>
        <rFont val="Times New Roman"/>
        <family val="1"/>
        <charset val="186"/>
      </rPr>
      <t>2.1</t>
    </r>
    <r>
      <rPr>
        <sz val="11"/>
        <color theme="1"/>
        <rFont val="Times New Roman"/>
        <family val="1"/>
        <charset val="186"/>
      </rPr>
      <t>.</t>
    </r>
  </si>
  <si>
    <r>
      <rPr>
        <sz val="11"/>
        <color theme="1"/>
        <rFont val="Times New Roman"/>
        <family val="1"/>
        <charset val="186"/>
      </rPr>
      <t>2.</t>
    </r>
    <r>
      <rPr>
        <sz val="11"/>
        <color theme="1"/>
        <rFont val="Times New Roman"/>
        <family val="1"/>
        <charset val="186"/>
      </rPr>
      <t>2.</t>
    </r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</si>
  <si>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</si>
  <si>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r>
      <rPr>
        <sz val="11"/>
        <color theme="1"/>
        <rFont val="Times New Roman"/>
        <family val="1"/>
        <charset val="186"/>
      </rPr>
      <t>3.</t>
    </r>
    <r>
      <rPr>
        <sz val="11"/>
        <color theme="1"/>
        <rFont val="Times New Roman"/>
        <family val="1"/>
        <charset val="186"/>
      </rPr>
      <t>2.</t>
    </r>
  </si>
  <si>
    <t>___________________________________________________________________________</t>
  </si>
  <si>
    <t>arba jo įgalioto administracijos vadovo</t>
  </si>
  <si>
    <t>pareigų pavadinimas)</t>
  </si>
  <si>
    <t>(viešojo sektoriaus subjekto vadovo                                                       (parašas)</t>
  </si>
  <si>
    <t>(ataskaitą parengusio asmens                                                                (parašas)</t>
  </si>
  <si>
    <t>Infrastruktūros statiniai</t>
  </si>
  <si>
    <t>Kiti statiniai</t>
  </si>
  <si>
    <t>Baldai, biuro įranga ir kitas ilgalaikis materialusis turtas</t>
  </si>
  <si>
    <t>Kultūros ir kitos vertybės</t>
  </si>
  <si>
    <t>Kitas ilgalaikis tutas</t>
  </si>
  <si>
    <t>Nebaigta statyba ir išankstiniai apmokėjimai</t>
  </si>
  <si>
    <t>Įsigijimai per ataskaitinį laikotarpį (2.1 + 2.2 + 2.3 + 2.4)</t>
  </si>
  <si>
    <t>pirkto turto (išskyrus nurodytą 2.3 ir 2.4 papunkčiuose) įsigijimo savikaina</t>
  </si>
  <si>
    <t>pagal finansinės nuomos (lizingo) požymius atitinkančias sutartis įsigyto turto įsigijimo savikaina</t>
  </si>
  <si>
    <t>turtas, dėl kurio sudarytos valdžios ir privataus sektorių partnerystės sutartys</t>
  </si>
  <si>
    <t>Parduoto, perduoto ir  nurašyto turto suma per ataskaitinį laikotarpį (3.1  + 3.2 + 3.3)</t>
  </si>
  <si>
    <t>Pergrupavimai (+ / –)</t>
  </si>
  <si>
    <t>Kiti pokyčiai</t>
  </si>
  <si>
    <t>Neatlygintinai gauto turto sukaupta nusidėvėjimo suma</t>
  </si>
  <si>
    <t>Sukaupta parduoto, perduoto ir nurašyto turto nusidėvėjimo suma (10.1 + 10.2 + 10.3)</t>
  </si>
  <si>
    <t>Pergrupavimai (+ / –)</t>
  </si>
  <si>
    <t>Sukaupta nusidėvėjimo suma ataskaitinio laikotarpio pabaigoje (7 + 8 – 9 – 10 + / – 11 + / – 12)</t>
  </si>
  <si>
    <t>Neatlygintinai gauto turto sukaupta nuvertėjimo suma</t>
  </si>
  <si>
    <t>Sukaupta parduoto, perduoto ir nurašyto turto nuvertėjimo suma (18.1 + 18.2 + 18.3)</t>
  </si>
  <si>
    <t>18.1.</t>
  </si>
  <si>
    <t>18.2.</t>
  </si>
  <si>
    <t>18.3.</t>
  </si>
  <si>
    <t>Nuvertėjimo suma ataskaitinio laikotarpio pabaigoje (14 + 15 + 16 – 17 – 18 + / – 19 + / – 20)</t>
  </si>
  <si>
    <t>Ilgalaikio materialiojo turto likutinė vertė ataskaitinio laikotarpio pabaigoje (6 – 13 – 21)</t>
  </si>
  <si>
    <t>turto, dėl kurio sudarytos valdžios ir privataus sektorių partnerystės sutartys, likutinė vertė</t>
  </si>
  <si>
    <t>turto, kurio kontrolę riboja sutartys ar teisės aktai, ir turto, užstatyto kaip įsipareigojimų įvykdymo garantija, likutinė vertė</t>
  </si>
  <si>
    <t>22.4.</t>
  </si>
  <si>
    <t>nebenaudojamo viešojo sektoriaus subjekto veikloje turto likutinė vertė</t>
  </si>
  <si>
    <t>22.5.</t>
  </si>
  <si>
    <t>laikinai nenaudojamo viešojo sektoriaus subjekto veikloje turto likutinė vertė</t>
  </si>
  <si>
    <t>22.6.</t>
  </si>
  <si>
    <t>pastatų, kurie nenaudojami įprastoje veikloje, bet yra laikomi vien tik pajamoms iš nuomos gauti, likutinė vertė</t>
  </si>
  <si>
    <t>Ilgalaikio materialiojo turto likutinė vertė ataskaitinio laikotarpio pradžioje (1 – 7 – 14)</t>
  </si>
  <si>
    <t>23.1.</t>
  </si>
  <si>
    <t>23.2.</t>
  </si>
  <si>
    <t>23.3.</t>
  </si>
  <si>
    <t>23.4.</t>
  </si>
  <si>
    <t>23.5.</t>
  </si>
  <si>
    <t>23.6.</t>
  </si>
  <si>
    <t xml:space="preserve">Įsigijimo ar pasigaminimo savikaina ataskaitinio laikotarpio pabaigoje
(1 + 2 – 3 + / – 4 + / – 5) </t>
  </si>
  <si>
    <t>Iš jos:
turto, kuris yra visiškai nudėvėtas, tačiau vis dar naudojamas viešojo sektoriaus subjekto veikloje, įsigijimo arba pasigaminimo savikaina</t>
  </si>
  <si>
    <t xml:space="preserve">Iš jos: 
pagal finansinės nuomos (lizingo) požymius atitinkančias sutartis įsigyto turto, kurio finansinės nuomos (lizingo) sutarties laikotarpis nėra pasibaigęs, likutinė vertė </t>
  </si>
  <si>
    <t xml:space="preserve">Iš jos: 
pagal finansinės nuomos (lizingo) sutartis požymius atitinkančias įsigyto turto, kurio finansinės nuomos (lizingo) sutarties laikotarpis nėra pasibaigęs, likutinė vertė </t>
  </si>
  <si>
    <r>
      <t>Pastabos</t>
    </r>
    <r>
      <rPr>
        <sz val="8"/>
        <color rgb="FF000000"/>
        <rFont val="Times New Roman"/>
        <family val="1"/>
        <charset val="186"/>
      </rPr>
      <t>:</t>
    </r>
  </si>
  <si>
    <t>1. X pažymėti laukai nepildomi.</t>
  </si>
  <si>
    <t>2. Lentelės 5, 12 ir 20 eilutėse nurodyti pokyčiai turi būti paaiškinti aiškinamajame rašte.</t>
  </si>
  <si>
    <t>3. Lentelės 8 ir 15 eilutėse  nurodoma kito subjekto sukaupta turto nusidėvėjimo arba nuvertėjimo suma iki perdavimo.</t>
  </si>
  <si>
    <t>(Informacijos apie ilgalaikio materialiojo turto, vertinamo įsigijimo savikaina, balansinės vertės pasikeitimą forma)</t>
  </si>
  <si>
    <t>INFORMACIJA APIE ILGALAIKIO MATERIALIOJO TURTO, VERTINAMO ĮSIGIJIMO SAVIKAINA, 
BALANSINĖS VERTĖS PASIKEITIMĄ</t>
  </si>
  <si>
    <t>Pastabos:</t>
  </si>
  <si>
    <t>Patentai, autorių ir kitos teisės</t>
  </si>
  <si>
    <t>Nebaigti projektai</t>
  </si>
  <si>
    <t>pirkto nematerialiojo turto įsigijimo savikaina</t>
  </si>
  <si>
    <t>neatlygintinai gauto nematerialiojo turto įsigijimo savikaina</t>
  </si>
  <si>
    <r>
      <t>Parduoto, perduoto ir nurašyto nematerialiojo</t>
    </r>
    <r>
      <rPr>
        <sz val="10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turto suma per ataskaitinį laikotarpį</t>
    </r>
  </si>
  <si>
    <t>Įsigijimo ar pasigaminimo savikaina ataskaitinio laikotarpio pabaigoje (1 + 2 – 3 + / – 4 + / – 5)</t>
  </si>
  <si>
    <r>
      <t>Neatlygintinai gauto nematerialiojo</t>
    </r>
    <r>
      <rPr>
        <sz val="10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turto sukaupta amortizacijos suma</t>
    </r>
  </si>
  <si>
    <t>Apskaičiuota amortizacijos suma per ataskaitinį laikotarpį</t>
  </si>
  <si>
    <r>
      <t>Sukaupta parduoto, perduoto ir nurašyto nematerialiojo</t>
    </r>
    <r>
      <rPr>
        <sz val="10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turto amortizacijos suma</t>
    </r>
  </si>
  <si>
    <t>Sukaupta amortizacijos suma ataskaitinio laikotarpio pabaigoje (7 + 8 + 9 – 10 + / – 11 + / – 12)</t>
  </si>
  <si>
    <r>
      <t>Neatlygintinai gauto nematerialiojo</t>
    </r>
    <r>
      <rPr>
        <sz val="10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turto sukaupta nuvertėjimo suma</t>
    </r>
  </si>
  <si>
    <r>
      <t>Sukaupta parduoto, perduoto ir nurašyto nematerialiojo</t>
    </r>
    <r>
      <rPr>
        <sz val="10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turto nuvertėjimo suma</t>
    </r>
  </si>
  <si>
    <t xml:space="preserve">Nuvertėjimo suma ataskaitinio laikotarpio pabaigoje (14 + 15 + 16 – 17 – 18 + / – 19 + / – 20) </t>
  </si>
  <si>
    <t xml:space="preserve">Nematerialiojo turto likutinė vertė ataskaitinio laikotarpio pabaigoje (6 – 13 – 21) </t>
  </si>
  <si>
    <t>Nematerialiojo turto likutinė vertė ataskaitinio laikotarpio pradžioje (1 – 7 – 14)</t>
  </si>
  <si>
    <t>Per ataskaitinį laikotarpį apskaičiuotos sąnaudos už teisę naudotis programine įranga ir licencijomis</t>
  </si>
  <si>
    <t>Per ataskaitinį laikotarpį apskaičiuotos sąnaudos nematerialiųjų vertybių tvarkymui ir apsaugai</t>
  </si>
  <si>
    <t>(Informacijos apie nematerialiojo turto balansinės vertės pasikeitimą forma)</t>
  </si>
  <si>
    <t>INFORMACIJA APIE
NEMATERIALIOJO TURTO BALANSINĖS VERTĖS PASIKEITIMĄ</t>
  </si>
  <si>
    <t>Nematerialiosios vertybės</t>
  </si>
  <si>
    <t>nematerialusis turtas, įsigytas pagal finansinės nuomos (lizingo) sutartis</t>
  </si>
  <si>
    <t>Iš jos:
Nematerialiojo turto, kuris yra visiškai amortizuotas, tačiau vis dar naudojamas viešojo sektoriaus subjekto veikloje, įsigijimo ar pasigaminimo savikaina</t>
  </si>
  <si>
    <t>1. X pažymėti ataskaitos laukai nepildomi.</t>
  </si>
  <si>
    <t>2. Ataskaitos 5, 12, 20 eilutėse nurodyti pokyčiai turi būti paaiškinti aiškinamajame rašte.</t>
  </si>
  <si>
    <t>3. Ataskaitos 8 ir 15 eilutėse nurodoma kito subjekto sukaupta nematerialiojo turto amortizacijos arba nuvertėjimo suma iki perdavimo.</t>
  </si>
  <si>
    <t>4. Ataskaitos 10 stulpelis „Prestižas“ pildomas tik konsoliduotosiose finansinėse ataskaitose.</t>
  </si>
  <si>
    <t>Įm. Kodas 190273081, Sanatorijos g. 51 Alytus LT-62175</t>
  </si>
  <si>
    <t>Viešoji įstaiga Alytaus apskrities tuberkuliozės ligoninė</t>
  </si>
  <si>
    <t>Pateikimo valiuta ir tikslumas: eurų ir centų</t>
  </si>
  <si>
    <r>
      <t>(viešojo sektoriaus subjekto arba viešojo sektoriaus subjektų grupės</t>
    </r>
    <r>
      <rPr>
        <b/>
        <sz val="10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pavadinimas)</t>
    </r>
  </si>
  <si>
    <r>
      <t>Per vienus</t>
    </r>
    <r>
      <rPr>
        <b/>
        <sz val="10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metus gautinos sumos</t>
    </r>
  </si>
  <si>
    <t>Direktorius</t>
  </si>
  <si>
    <t>Romualdas Radivonas</t>
  </si>
  <si>
    <t>Vyr. buhalterė</t>
  </si>
  <si>
    <t>Violeta Ručienė</t>
  </si>
  <si>
    <t>Įm. kodas 190273081, Sanatorijos g. 51 Alytus LT-6275</t>
  </si>
  <si>
    <t xml:space="preserve">              Romualdas Radivonas</t>
  </si>
  <si>
    <t xml:space="preserve">              Violeta Ručienė</t>
  </si>
  <si>
    <t xml:space="preserve">                         Direktorius</t>
  </si>
  <si>
    <t xml:space="preserve">                              Vyr. buhalterė</t>
  </si>
  <si>
    <t>Aiškinamojo rašto priedas Nr. 1</t>
  </si>
  <si>
    <t>Viešoji įstaiga Alytaus apskrities tuberkuliozįs ligoninė</t>
  </si>
  <si>
    <t>Įmonės kodas 190273081, Sanatorijos g.51 Alytus LT-62175</t>
  </si>
  <si>
    <t>Įmonės kodas 190273081, Sanatorijos g. 51 Alytus LT-62175</t>
  </si>
  <si>
    <t xml:space="preserve">                  Viešoji įstaiga Alytaus apskrities tuberkuliozės ligoninė</t>
  </si>
  <si>
    <t>Aiškinamojo rašto priedas Nr.2</t>
  </si>
  <si>
    <t xml:space="preserve">           Pateikimo valiuta ir tikslumas: eurų ir centų</t>
  </si>
  <si>
    <t>VšĮ Alytaus apskrities tuberkuliozės ligoninė</t>
  </si>
  <si>
    <t>Aiškinamojo rašto priedas Nr. 3</t>
  </si>
  <si>
    <t xml:space="preserve"> Pateikimo valiuta ir tikslumas: eurų ir centų</t>
  </si>
  <si>
    <t xml:space="preserve">                                                                                          Pateikimo valiuta ir tikslumas: eurų ir centų</t>
  </si>
  <si>
    <t xml:space="preserve">  Pateikimo valiuta ir tikslumas: eurų ir centų</t>
  </si>
  <si>
    <t>3.1</t>
  </si>
  <si>
    <t>3.2</t>
  </si>
  <si>
    <t>3.3</t>
  </si>
  <si>
    <t>3.4</t>
  </si>
  <si>
    <t>3.5</t>
  </si>
  <si>
    <t>3.6</t>
  </si>
  <si>
    <t>3.7</t>
  </si>
  <si>
    <t>3.8</t>
  </si>
  <si>
    <t>3.10</t>
  </si>
  <si>
    <t>3.12</t>
  </si>
  <si>
    <t>3.14</t>
  </si>
  <si>
    <t>3.13</t>
  </si>
  <si>
    <t>3.16</t>
  </si>
  <si>
    <t>3.15, 3.17</t>
  </si>
  <si>
    <t xml:space="preserve">              Aiškinamojo rašto priedas Nr. 4</t>
  </si>
  <si>
    <t xml:space="preserve">                                                                                       Aiškinamojo rašto priedas Nr. 5</t>
  </si>
  <si>
    <t>PAGAL 2023 M. BIRŽELIO 30 D. DUOMENIS</t>
  </si>
  <si>
    <t>2023-07-31 Nr. _____</t>
  </si>
  <si>
    <t>2023-07-31 Nr._____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</si>
</sst>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color rgb="FF000000"/>
      <name val="Arial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trike/>
      <sz val="10"/>
      <color theme="1"/>
      <name val="Times New Roman"/>
      <family val="1"/>
      <charset val="186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i/>
      <sz val="11"/>
      <color theme="1"/>
      <name val="Times"/>
      <family val="1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trike/>
      <sz val="12"/>
      <color theme="1"/>
      <name val="Times New Roman"/>
      <family val="1"/>
      <charset val="186"/>
    </font>
    <font>
      <b/>
      <strike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trike/>
      <sz val="11"/>
      <color theme="1"/>
      <name val="Times New Roman"/>
      <family val="1"/>
      <charset val="186"/>
    </font>
    <font>
      <sz val="9"/>
      <color theme="1"/>
      <name val="Times New (W1)"/>
    </font>
    <font>
      <b/>
      <vertAlign val="superscript"/>
      <sz val="11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u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u/>
      <sz val="10"/>
      <color theme="1"/>
      <name val="Arial"/>
      <family val="2"/>
      <charset val="186"/>
    </font>
    <font>
      <b/>
      <u/>
      <sz val="12"/>
      <color theme="1"/>
      <name val="Times"/>
      <family val="1"/>
      <charset val="186"/>
    </font>
    <font>
      <b/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16" fontId="5" fillId="2" borderId="3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16" fontId="5" fillId="0" borderId="3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9" fillId="2" borderId="1" xfId="0" applyFont="1" applyFill="1" applyBorder="1"/>
    <xf numFmtId="0" fontId="6" fillId="2" borderId="1" xfId="0" applyFont="1" applyFill="1" applyBorder="1"/>
    <xf numFmtId="0" fontId="9" fillId="0" borderId="0" xfId="0" applyFont="1"/>
    <xf numFmtId="0" fontId="8" fillId="2" borderId="1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5" fillId="2" borderId="1" xfId="0" applyFont="1" applyFill="1" applyBorder="1"/>
    <xf numFmtId="0" fontId="2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right" wrapText="1"/>
    </xf>
    <xf numFmtId="0" fontId="21" fillId="0" borderId="3" xfId="0" applyFont="1" applyBorder="1" applyAlignment="1">
      <alignment vertical="top" wrapText="1"/>
    </xf>
    <xf numFmtId="0" fontId="21" fillId="2" borderId="3" xfId="0" applyFont="1" applyFill="1" applyBorder="1" applyAlignment="1">
      <alignment horizontal="left" wrapText="1"/>
    </xf>
    <xf numFmtId="0" fontId="21" fillId="0" borderId="5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7" fillId="2" borderId="1" xfId="0" applyFont="1" applyFill="1" applyBorder="1"/>
    <xf numFmtId="0" fontId="23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" fillId="0" borderId="22" xfId="0" applyFont="1" applyBorder="1"/>
    <xf numFmtId="0" fontId="22" fillId="0" borderId="33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2" fillId="0" borderId="19" xfId="0" applyFont="1" applyBorder="1"/>
    <xf numFmtId="0" fontId="2" fillId="0" borderId="20" xfId="0" applyFont="1" applyBorder="1"/>
    <xf numFmtId="0" fontId="22" fillId="3" borderId="33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vertical="center" wrapText="1"/>
    </xf>
    <xf numFmtId="0" fontId="22" fillId="3" borderId="33" xfId="0" applyFont="1" applyFill="1" applyBorder="1" applyAlignment="1">
      <alignment vertical="center" wrapText="1"/>
    </xf>
    <xf numFmtId="0" fontId="23" fillId="3" borderId="36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vertical="center"/>
    </xf>
    <xf numFmtId="0" fontId="23" fillId="3" borderId="36" xfId="0" applyFont="1" applyFill="1" applyBorder="1" applyAlignment="1">
      <alignment vertical="center"/>
    </xf>
    <xf numFmtId="0" fontId="23" fillId="3" borderId="34" xfId="0" applyFont="1" applyFill="1" applyBorder="1" applyAlignment="1">
      <alignment vertical="center" wrapText="1"/>
    </xf>
    <xf numFmtId="0" fontId="23" fillId="3" borderId="43" xfId="0" applyFont="1" applyFill="1" applyBorder="1" applyAlignment="1">
      <alignment vertical="center"/>
    </xf>
    <xf numFmtId="0" fontId="23" fillId="3" borderId="46" xfId="0" applyFont="1" applyFill="1" applyBorder="1" applyAlignment="1">
      <alignment vertical="center"/>
    </xf>
    <xf numFmtId="0" fontId="23" fillId="3" borderId="43" xfId="0" applyFont="1" applyFill="1" applyBorder="1" applyAlignment="1">
      <alignment vertical="center" wrapText="1"/>
    </xf>
    <xf numFmtId="0" fontId="22" fillId="3" borderId="36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vertical="center" wrapText="1"/>
    </xf>
    <xf numFmtId="0" fontId="22" fillId="3" borderId="37" xfId="0" applyFont="1" applyFill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0" fontId="32" fillId="0" borderId="0" xfId="0" applyFont="1"/>
    <xf numFmtId="16" fontId="5" fillId="2" borderId="17" xfId="0" applyNumberFormat="1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" fontId="5" fillId="0" borderId="3" xfId="0" applyNumberFormat="1" applyFont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2" fontId="5" fillId="2" borderId="3" xfId="0" applyNumberFormat="1" applyFont="1" applyFill="1" applyBorder="1" applyAlignment="1">
      <alignment vertical="center" wrapText="1"/>
    </xf>
    <xf numFmtId="2" fontId="23" fillId="0" borderId="33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2" fontId="20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2" fontId="7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vertical="center" wrapText="1"/>
    </xf>
    <xf numFmtId="0" fontId="9" fillId="2" borderId="22" xfId="0" applyFont="1" applyFill="1" applyBorder="1"/>
    <xf numFmtId="0" fontId="6" fillId="2" borderId="22" xfId="0" applyFont="1" applyFill="1" applyBorder="1"/>
    <xf numFmtId="0" fontId="5" fillId="2" borderId="22" xfId="0" applyFont="1" applyFill="1" applyBorder="1"/>
    <xf numFmtId="2" fontId="4" fillId="0" borderId="3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5" fillId="2" borderId="1" xfId="0" applyNumberFormat="1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/>
    </xf>
    <xf numFmtId="14" fontId="3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1" fillId="2" borderId="22" xfId="0" applyFont="1" applyFill="1" applyBorder="1" applyAlignment="1">
      <alignment horizontal="center"/>
    </xf>
    <xf numFmtId="2" fontId="20" fillId="0" borderId="3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/>
    </xf>
    <xf numFmtId="1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2" fontId="21" fillId="0" borderId="3" xfId="0" applyNumberFormat="1" applyFont="1" applyBorder="1" applyAlignment="1">
      <alignment vertical="top" wrapText="1"/>
    </xf>
    <xf numFmtId="2" fontId="3" fillId="0" borderId="3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wrapText="1"/>
    </xf>
    <xf numFmtId="0" fontId="5" fillId="2" borderId="18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7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8" fillId="0" borderId="0" xfId="0" applyFont="1"/>
    <xf numFmtId="0" fontId="5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2" fillId="3" borderId="33" xfId="0" applyFont="1" applyFill="1" applyBorder="1" applyAlignment="1">
      <alignment vertical="center" wrapText="1"/>
    </xf>
    <xf numFmtId="0" fontId="23" fillId="3" borderId="33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2" fillId="3" borderId="36" xfId="0" applyFont="1" applyFill="1" applyBorder="1" applyAlignment="1">
      <alignment vertical="center" wrapText="1"/>
    </xf>
    <xf numFmtId="0" fontId="22" fillId="3" borderId="34" xfId="0" applyFont="1" applyFill="1" applyBorder="1" applyAlignment="1">
      <alignment vertical="center" wrapText="1"/>
    </xf>
    <xf numFmtId="0" fontId="23" fillId="3" borderId="36" xfId="0" applyFont="1" applyFill="1" applyBorder="1" applyAlignment="1">
      <alignment horizontal="left" vertical="center"/>
    </xf>
    <xf numFmtId="0" fontId="23" fillId="3" borderId="34" xfId="0" applyFont="1" applyFill="1" applyBorder="1" applyAlignment="1">
      <alignment horizontal="left" vertical="center"/>
    </xf>
    <xf numFmtId="0" fontId="22" fillId="3" borderId="36" xfId="0" applyFont="1" applyFill="1" applyBorder="1" applyAlignment="1">
      <alignment horizontal="left" vertical="center"/>
    </xf>
    <xf numFmtId="0" fontId="22" fillId="3" borderId="34" xfId="0" applyFont="1" applyFill="1" applyBorder="1" applyAlignment="1">
      <alignment horizontal="left" vertical="center"/>
    </xf>
    <xf numFmtId="0" fontId="22" fillId="3" borderId="38" xfId="0" applyFont="1" applyFill="1" applyBorder="1" applyAlignment="1">
      <alignment vertical="center" wrapText="1"/>
    </xf>
    <xf numFmtId="0" fontId="22" fillId="3" borderId="33" xfId="0" applyFont="1" applyFill="1" applyBorder="1" applyAlignment="1">
      <alignment vertical="center"/>
    </xf>
    <xf numFmtId="0" fontId="22" fillId="3" borderId="37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/>
    </xf>
    <xf numFmtId="0" fontId="22" fillId="3" borderId="33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vertical="center"/>
    </xf>
    <xf numFmtId="0" fontId="22" fillId="0" borderId="40" xfId="0" applyFont="1" applyBorder="1" applyAlignment="1">
      <alignment horizontal="left" vertical="center" wrapText="1"/>
    </xf>
    <xf numFmtId="0" fontId="22" fillId="0" borderId="43" xfId="0" applyFont="1" applyBorder="1" applyAlignment="1">
      <alignment horizontal="left" vertical="center" wrapText="1"/>
    </xf>
    <xf numFmtId="0" fontId="22" fillId="3" borderId="36" xfId="0" applyFont="1" applyFill="1" applyBorder="1" applyAlignment="1">
      <alignment vertical="center"/>
    </xf>
    <xf numFmtId="0" fontId="22" fillId="3" borderId="34" xfId="0" applyFont="1" applyFill="1" applyBorder="1" applyAlignment="1">
      <alignment vertical="center"/>
    </xf>
    <xf numFmtId="0" fontId="23" fillId="3" borderId="36" xfId="0" applyFont="1" applyFill="1" applyBorder="1" applyAlignment="1">
      <alignment vertical="center" wrapText="1"/>
    </xf>
    <xf numFmtId="0" fontId="23" fillId="3" borderId="34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wrapText="1"/>
    </xf>
    <xf numFmtId="0" fontId="2" fillId="0" borderId="19" xfId="0" applyFont="1" applyBorder="1"/>
    <xf numFmtId="0" fontId="2" fillId="0" borderId="20" xfId="0" applyFont="1" applyBorder="1"/>
    <xf numFmtId="0" fontId="20" fillId="2" borderId="18" xfId="0" applyFont="1" applyFill="1" applyBorder="1" applyAlignment="1">
      <alignment horizontal="center" wrapText="1"/>
    </xf>
    <xf numFmtId="0" fontId="22" fillId="3" borderId="33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 wrapText="1"/>
    </xf>
    <xf numFmtId="2" fontId="23" fillId="0" borderId="33" xfId="0" applyNumberFormat="1" applyFont="1" applyBorder="1" applyAlignment="1">
      <alignment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3" fillId="0" borderId="37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2" fontId="23" fillId="0" borderId="33" xfId="0" applyNumberFormat="1" applyFont="1" applyBorder="1" applyAlignment="1">
      <alignment horizontal="center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wrapText="1"/>
    </xf>
    <xf numFmtId="0" fontId="30" fillId="0" borderId="19" xfId="0" applyFont="1" applyBorder="1" applyAlignment="1">
      <alignment horizontal="center"/>
    </xf>
    <xf numFmtId="0" fontId="5" fillId="2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" fillId="0" borderId="12" xfId="0" applyFont="1" applyBorder="1"/>
    <xf numFmtId="0" fontId="21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/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3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1DAD-24B5-4E64-9101-A4F691488CED}">
  <dimension ref="A1:Z1000"/>
  <sheetViews>
    <sheetView tabSelected="1" workbookViewId="0">
      <selection activeCell="A14" sqref="A14:G14"/>
    </sheetView>
  </sheetViews>
  <sheetFormatPr defaultColWidth="14.42578125" defaultRowHeight="12.75"/>
  <cols>
    <col min="1" max="1" width="6" style="196" customWidth="1"/>
    <col min="2" max="2" width="3.28515625" style="196" customWidth="1"/>
    <col min="3" max="3" width="2.7109375" style="196" customWidth="1"/>
    <col min="4" max="4" width="52.140625" style="196" customWidth="1"/>
    <col min="5" max="5" width="9" style="196" customWidth="1"/>
    <col min="6" max="6" width="13" style="196" customWidth="1"/>
    <col min="7" max="7" width="14" style="196" customWidth="1"/>
    <col min="8" max="26" width="9.28515625" style="196" customWidth="1"/>
    <col min="27" max="16384" width="14.42578125" style="196"/>
  </cols>
  <sheetData>
    <row r="1" spans="1:26" ht="6" customHeight="1">
      <c r="A1" s="33"/>
      <c r="B1" s="34"/>
      <c r="C1" s="34"/>
      <c r="D1" s="34"/>
      <c r="E1" s="4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.75" customHeight="1">
      <c r="A2" s="33"/>
      <c r="B2" s="34"/>
      <c r="C2" s="34"/>
      <c r="D2" s="34"/>
      <c r="E2" s="235" t="s">
        <v>29</v>
      </c>
      <c r="F2" s="235"/>
      <c r="G2" s="235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2.75" customHeight="1">
      <c r="A3" s="33"/>
      <c r="B3" s="34"/>
      <c r="C3" s="34"/>
      <c r="D3" s="34"/>
      <c r="E3" s="236" t="s">
        <v>4</v>
      </c>
      <c r="F3" s="236"/>
      <c r="G3" s="236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33"/>
      <c r="B4" s="34"/>
      <c r="C4" s="34"/>
      <c r="D4" s="34"/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237" t="s">
        <v>115</v>
      </c>
      <c r="B5" s="237"/>
      <c r="C5" s="237"/>
      <c r="D5" s="237"/>
      <c r="E5" s="237"/>
      <c r="F5" s="237"/>
      <c r="G5" s="237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237"/>
      <c r="B6" s="237"/>
      <c r="C6" s="237"/>
      <c r="D6" s="237"/>
      <c r="E6" s="237"/>
      <c r="F6" s="237"/>
      <c r="G6" s="237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5.75" customHeight="1">
      <c r="A7" s="238" t="s">
        <v>435</v>
      </c>
      <c r="B7" s="238"/>
      <c r="C7" s="238"/>
      <c r="D7" s="238"/>
      <c r="E7" s="238"/>
      <c r="F7" s="238"/>
      <c r="G7" s="238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2.75" customHeight="1">
      <c r="A8" s="239" t="s">
        <v>31</v>
      </c>
      <c r="B8" s="239"/>
      <c r="C8" s="239"/>
      <c r="D8" s="239"/>
      <c r="E8" s="239"/>
      <c r="F8" s="239"/>
      <c r="G8" s="23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customHeight="1">
      <c r="A9" s="239"/>
      <c r="B9" s="239"/>
      <c r="C9" s="239"/>
      <c r="D9" s="239"/>
      <c r="E9" s="239"/>
      <c r="F9" s="239"/>
      <c r="G9" s="239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8.75" customHeight="1">
      <c r="A10" s="238" t="s">
        <v>436</v>
      </c>
      <c r="B10" s="238"/>
      <c r="C10" s="238"/>
      <c r="D10" s="238"/>
      <c r="E10" s="238"/>
      <c r="F10" s="238"/>
      <c r="G10" s="238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2.75" customHeight="1">
      <c r="A11" s="234" t="s">
        <v>438</v>
      </c>
      <c r="B11" s="234"/>
      <c r="C11" s="234"/>
      <c r="D11" s="234"/>
      <c r="E11" s="234"/>
      <c r="F11" s="234"/>
      <c r="G11" s="2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2.75" customHeight="1">
      <c r="A12" s="236"/>
      <c r="B12" s="236"/>
      <c r="C12" s="236"/>
      <c r="D12" s="236"/>
      <c r="E12" s="236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2.75" customHeight="1">
      <c r="A13" s="240" t="s">
        <v>32</v>
      </c>
      <c r="B13" s="240"/>
      <c r="C13" s="240"/>
      <c r="D13" s="240"/>
      <c r="E13" s="240"/>
      <c r="F13" s="240"/>
      <c r="G13" s="24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2.75" customHeight="1">
      <c r="A14" s="240" t="s">
        <v>477</v>
      </c>
      <c r="B14" s="240"/>
      <c r="C14" s="240"/>
      <c r="D14" s="240"/>
      <c r="E14" s="240"/>
      <c r="F14" s="240"/>
      <c r="G14" s="240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2.75" customHeight="1">
      <c r="A15" s="35"/>
      <c r="B15" s="36"/>
      <c r="C15" s="36"/>
      <c r="D15" s="36"/>
      <c r="E15" s="36"/>
      <c r="F15" s="37"/>
      <c r="G15" s="37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9.5" customHeight="1">
      <c r="A16" s="241" t="s">
        <v>478</v>
      </c>
      <c r="B16" s="241"/>
      <c r="C16" s="241"/>
      <c r="D16" s="241"/>
      <c r="E16" s="241"/>
      <c r="F16" s="241"/>
      <c r="G16" s="241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6.5" customHeight="1">
      <c r="A17" s="234" t="s">
        <v>33</v>
      </c>
      <c r="B17" s="234"/>
      <c r="C17" s="234"/>
      <c r="D17" s="234"/>
      <c r="E17" s="234"/>
      <c r="F17" s="234"/>
      <c r="G17" s="2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2.75" customHeight="1">
      <c r="A18" s="35"/>
      <c r="B18" s="38"/>
      <c r="C18" s="38"/>
      <c r="D18" s="242" t="s">
        <v>437</v>
      </c>
      <c r="E18" s="242"/>
      <c r="F18" s="242"/>
      <c r="G18" s="242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81" customHeight="1">
      <c r="A19" s="5" t="s">
        <v>0</v>
      </c>
      <c r="B19" s="243" t="s">
        <v>34</v>
      </c>
      <c r="C19" s="244"/>
      <c r="D19" s="245"/>
      <c r="E19" s="39" t="s">
        <v>35</v>
      </c>
      <c r="F19" s="40" t="s">
        <v>36</v>
      </c>
      <c r="G19" s="40" t="s">
        <v>37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2.75" customHeight="1">
      <c r="A20" s="40" t="s">
        <v>38</v>
      </c>
      <c r="B20" s="41" t="s">
        <v>39</v>
      </c>
      <c r="C20" s="42"/>
      <c r="D20" s="43"/>
      <c r="E20" s="44"/>
      <c r="F20" s="45">
        <v>2084844.42</v>
      </c>
      <c r="G20" s="45">
        <f>SUM(G21+G27)</f>
        <v>2097957.04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2.75" customHeight="1">
      <c r="A21" s="46" t="s">
        <v>40</v>
      </c>
      <c r="B21" s="47" t="s">
        <v>41</v>
      </c>
      <c r="C21" s="48"/>
      <c r="D21" s="49"/>
      <c r="E21" s="44"/>
      <c r="F21" s="45"/>
      <c r="G21" s="45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2.75" customHeight="1">
      <c r="A22" s="11" t="s">
        <v>51</v>
      </c>
      <c r="B22" s="12"/>
      <c r="C22" s="28" t="s">
        <v>116</v>
      </c>
      <c r="D22" s="50"/>
      <c r="E22" s="197"/>
      <c r="F22" s="45"/>
      <c r="G22" s="4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2.75" customHeight="1">
      <c r="A23" s="11" t="s">
        <v>52</v>
      </c>
      <c r="B23" s="12"/>
      <c r="C23" s="28" t="s">
        <v>117</v>
      </c>
      <c r="D23" s="29"/>
      <c r="E23" s="51" t="s">
        <v>461</v>
      </c>
      <c r="F23" s="45"/>
      <c r="G23" s="4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2.75" customHeight="1">
      <c r="A24" s="11" t="s">
        <v>83</v>
      </c>
      <c r="B24" s="12"/>
      <c r="C24" s="28" t="s">
        <v>118</v>
      </c>
      <c r="D24" s="29"/>
      <c r="E24" s="51"/>
      <c r="F24" s="45"/>
      <c r="G24" s="4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2.75" customHeight="1">
      <c r="A25" s="11" t="s">
        <v>119</v>
      </c>
      <c r="B25" s="12"/>
      <c r="C25" s="28" t="s">
        <v>120</v>
      </c>
      <c r="D25" s="29"/>
      <c r="E25" s="14"/>
      <c r="F25" s="45"/>
      <c r="G25" s="4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2.75" customHeight="1">
      <c r="A26" s="52" t="s">
        <v>121</v>
      </c>
      <c r="B26" s="12"/>
      <c r="C26" s="53" t="s">
        <v>122</v>
      </c>
      <c r="D26" s="50"/>
      <c r="E26" s="14"/>
      <c r="F26" s="45"/>
      <c r="G26" s="4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2.75" customHeight="1">
      <c r="A27" s="54" t="s">
        <v>42</v>
      </c>
      <c r="B27" s="55" t="s">
        <v>43</v>
      </c>
      <c r="C27" s="56"/>
      <c r="D27" s="57"/>
      <c r="E27" s="14" t="s">
        <v>462</v>
      </c>
      <c r="F27" s="45">
        <f>SUM(F29+F30+F31+F32+F33+F34+F35+F36)</f>
        <v>2084844.42</v>
      </c>
      <c r="G27" s="45">
        <f>SUM(G29+G30+G31+G32+G33+G34+G35+G36)</f>
        <v>2097957.04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2.75" customHeight="1">
      <c r="A28" s="11" t="s">
        <v>86</v>
      </c>
      <c r="B28" s="12"/>
      <c r="C28" s="28" t="s">
        <v>123</v>
      </c>
      <c r="D28" s="29"/>
      <c r="E28" s="51"/>
      <c r="F28" s="45"/>
      <c r="G28" s="4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2.75" customHeight="1">
      <c r="A29" s="11" t="s">
        <v>88</v>
      </c>
      <c r="B29" s="12"/>
      <c r="C29" s="28" t="s">
        <v>124</v>
      </c>
      <c r="D29" s="29"/>
      <c r="E29" s="51"/>
      <c r="F29" s="45">
        <v>1130420.82</v>
      </c>
      <c r="G29" s="45">
        <v>1139198.3400000001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2.75" customHeight="1">
      <c r="A30" s="11" t="s">
        <v>90</v>
      </c>
      <c r="B30" s="12"/>
      <c r="C30" s="28" t="s">
        <v>359</v>
      </c>
      <c r="D30" s="29"/>
      <c r="E30" s="51"/>
      <c r="F30" s="45">
        <v>30933.56</v>
      </c>
      <c r="G30" s="45">
        <v>32216.18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2.75" customHeight="1">
      <c r="A31" s="11" t="s">
        <v>92</v>
      </c>
      <c r="B31" s="12"/>
      <c r="C31" s="28" t="s">
        <v>360</v>
      </c>
      <c r="D31" s="198"/>
      <c r="E31" s="51"/>
      <c r="F31" s="45"/>
      <c r="G31" s="45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</row>
    <row r="32" spans="1:26" ht="12.75" customHeight="1">
      <c r="A32" s="11" t="s">
        <v>94</v>
      </c>
      <c r="B32" s="12"/>
      <c r="C32" s="28" t="s">
        <v>125</v>
      </c>
      <c r="D32" s="29"/>
      <c r="E32" s="51"/>
      <c r="F32" s="206">
        <v>12379.46</v>
      </c>
      <c r="G32" s="206">
        <v>14597.6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2.75" customHeight="1">
      <c r="A33" s="11" t="s">
        <v>96</v>
      </c>
      <c r="B33" s="12"/>
      <c r="C33" s="28" t="s">
        <v>126</v>
      </c>
      <c r="D33" s="29"/>
      <c r="E33" s="51"/>
      <c r="F33" s="206">
        <v>2362.9</v>
      </c>
      <c r="G33" s="45">
        <v>3196.06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2.75" customHeight="1">
      <c r="A34" s="11" t="s">
        <v>98</v>
      </c>
      <c r="B34" s="12"/>
      <c r="C34" s="28" t="s">
        <v>361</v>
      </c>
      <c r="D34" s="29"/>
      <c r="E34" s="51"/>
      <c r="F34" s="45">
        <v>48780.25</v>
      </c>
      <c r="G34" s="45">
        <v>51762.38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2.75" customHeight="1">
      <c r="A35" s="11" t="s">
        <v>100</v>
      </c>
      <c r="B35" s="12"/>
      <c r="C35" s="28" t="s">
        <v>362</v>
      </c>
      <c r="D35" s="29"/>
      <c r="E35" s="51"/>
      <c r="F35" s="45"/>
      <c r="G35" s="4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2.75" customHeight="1">
      <c r="A36" s="11" t="s">
        <v>127</v>
      </c>
      <c r="B36" s="21"/>
      <c r="C36" s="28" t="s">
        <v>128</v>
      </c>
      <c r="D36" s="13"/>
      <c r="E36" s="51"/>
      <c r="F36" s="45">
        <v>859967.43</v>
      </c>
      <c r="G36" s="45">
        <v>856986.48</v>
      </c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  <row r="37" spans="1:26" ht="12.75" customHeight="1">
      <c r="A37" s="46" t="s">
        <v>44</v>
      </c>
      <c r="B37" s="58" t="s">
        <v>45</v>
      </c>
      <c r="C37" s="47"/>
      <c r="D37" s="14"/>
      <c r="E37" s="14" t="s">
        <v>463</v>
      </c>
      <c r="F37" s="45"/>
      <c r="G37" s="45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2.75" customHeight="1">
      <c r="A38" s="46" t="s">
        <v>46</v>
      </c>
      <c r="B38" s="12" t="s">
        <v>28</v>
      </c>
      <c r="C38" s="200"/>
      <c r="D38" s="50"/>
      <c r="E38" s="14"/>
      <c r="F38" s="45"/>
      <c r="G38" s="45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</row>
    <row r="39" spans="1:26" ht="12.75" customHeight="1">
      <c r="A39" s="9" t="s">
        <v>68</v>
      </c>
      <c r="B39" s="10" t="s">
        <v>363</v>
      </c>
      <c r="C39" s="201"/>
      <c r="D39" s="20"/>
      <c r="E39" s="59"/>
      <c r="F39" s="8"/>
      <c r="G39" s="8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2.75" customHeight="1">
      <c r="A40" s="40" t="s">
        <v>47</v>
      </c>
      <c r="B40" s="41" t="s">
        <v>129</v>
      </c>
      <c r="C40" s="42"/>
      <c r="D40" s="43"/>
      <c r="E40" s="51"/>
      <c r="F40" s="45"/>
      <c r="G40" s="45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2.75" customHeight="1">
      <c r="A41" s="5" t="s">
        <v>48</v>
      </c>
      <c r="B41" s="6" t="s">
        <v>49</v>
      </c>
      <c r="C41" s="60"/>
      <c r="D41" s="7"/>
      <c r="E41" s="14"/>
      <c r="F41" s="206">
        <f>SUM(F42+F48+F49+F56+F57)</f>
        <v>1017018.1900000001</v>
      </c>
      <c r="G41" s="206">
        <f>SUM(G42+G48+G49+G56+G57)</f>
        <v>938854.39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2.75" customHeight="1">
      <c r="A42" s="9" t="s">
        <v>40</v>
      </c>
      <c r="B42" s="15" t="s">
        <v>50</v>
      </c>
      <c r="C42" s="18"/>
      <c r="D42" s="16"/>
      <c r="E42" s="14" t="s">
        <v>464</v>
      </c>
      <c r="F42" s="45">
        <v>93863.11</v>
      </c>
      <c r="G42" s="45">
        <f>SUM(G43+G44+G45+G46+G47)</f>
        <v>98846.73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2.75" customHeight="1">
      <c r="A43" s="17" t="s">
        <v>51</v>
      </c>
      <c r="B43" s="21"/>
      <c r="C43" s="23" t="s">
        <v>130</v>
      </c>
      <c r="D43" s="13"/>
      <c r="E43" s="51"/>
      <c r="F43" s="45"/>
      <c r="G43" s="45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2.75" customHeight="1">
      <c r="A44" s="17" t="s">
        <v>52</v>
      </c>
      <c r="B44" s="21"/>
      <c r="C44" s="23" t="s">
        <v>131</v>
      </c>
      <c r="D44" s="13"/>
      <c r="E44" s="51"/>
      <c r="F44" s="45">
        <v>93863.11</v>
      </c>
      <c r="G44" s="45">
        <v>98846.73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2.75" customHeight="1">
      <c r="A45" s="17" t="s">
        <v>83</v>
      </c>
      <c r="B45" s="21"/>
      <c r="C45" s="23" t="s">
        <v>132</v>
      </c>
      <c r="D45" s="13"/>
      <c r="E45" s="51"/>
      <c r="F45" s="45"/>
      <c r="G45" s="45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2.75" customHeight="1">
      <c r="A46" s="17" t="s">
        <v>119</v>
      </c>
      <c r="B46" s="21"/>
      <c r="C46" s="23" t="s">
        <v>133</v>
      </c>
      <c r="D46" s="13"/>
      <c r="E46" s="51"/>
      <c r="F46" s="45"/>
      <c r="G46" s="45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2.75" customHeight="1">
      <c r="A47" s="17" t="s">
        <v>121</v>
      </c>
      <c r="B47" s="60"/>
      <c r="C47" s="246" t="s">
        <v>53</v>
      </c>
      <c r="D47" s="247"/>
      <c r="E47" s="51"/>
      <c r="F47" s="45"/>
      <c r="G47" s="45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2.75" customHeight="1">
      <c r="A48" s="9" t="s">
        <v>42</v>
      </c>
      <c r="B48" s="24" t="s">
        <v>54</v>
      </c>
      <c r="C48" s="61"/>
      <c r="D48" s="25"/>
      <c r="E48" s="14" t="s">
        <v>465</v>
      </c>
      <c r="F48" s="45">
        <v>6808.04</v>
      </c>
      <c r="G48" s="45">
        <v>4241.62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2.75" customHeight="1">
      <c r="A49" s="9" t="s">
        <v>44</v>
      </c>
      <c r="B49" s="15" t="s">
        <v>439</v>
      </c>
      <c r="C49" s="18"/>
      <c r="D49" s="16"/>
      <c r="E49" s="14" t="s">
        <v>466</v>
      </c>
      <c r="F49" s="206">
        <f>SUM(F50+F51+F52+F53+F54+F55)</f>
        <v>122487.23999999999</v>
      </c>
      <c r="G49" s="206">
        <f>SUM(G50+G51+G52+G53+G54+G55)</f>
        <v>128798.5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2.75" customHeight="1">
      <c r="A50" s="17" t="s">
        <v>55</v>
      </c>
      <c r="B50" s="18"/>
      <c r="C50" s="62" t="s">
        <v>56</v>
      </c>
      <c r="D50" s="19"/>
      <c r="E50" s="14"/>
      <c r="F50" s="45"/>
      <c r="G50" s="45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2.75" customHeight="1">
      <c r="A51" s="63" t="s">
        <v>57</v>
      </c>
      <c r="B51" s="21"/>
      <c r="C51" s="23" t="s">
        <v>58</v>
      </c>
      <c r="D51" s="64"/>
      <c r="E51" s="202"/>
      <c r="F51" s="65"/>
      <c r="G51" s="65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2.75" customHeight="1">
      <c r="A52" s="17" t="s">
        <v>59</v>
      </c>
      <c r="B52" s="21"/>
      <c r="C52" s="23" t="s">
        <v>60</v>
      </c>
      <c r="D52" s="13"/>
      <c r="E52" s="14"/>
      <c r="F52" s="45"/>
      <c r="G52" s="45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4.25" customHeight="1">
      <c r="A53" s="17" t="s">
        <v>61</v>
      </c>
      <c r="B53" s="21"/>
      <c r="C53" s="246" t="s">
        <v>62</v>
      </c>
      <c r="D53" s="247"/>
      <c r="E53" s="14"/>
      <c r="F53" s="206">
        <v>120137.06</v>
      </c>
      <c r="G53" s="45">
        <v>127123.61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2.75" customHeight="1">
      <c r="A54" s="17" t="s">
        <v>63</v>
      </c>
      <c r="B54" s="21"/>
      <c r="C54" s="23" t="s">
        <v>64</v>
      </c>
      <c r="D54" s="13"/>
      <c r="E54" s="14"/>
      <c r="F54" s="45">
        <v>2350.1799999999998</v>
      </c>
      <c r="G54" s="45">
        <v>1674.89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2.75" customHeight="1">
      <c r="A55" s="17" t="s">
        <v>65</v>
      </c>
      <c r="B55" s="21"/>
      <c r="C55" s="23" t="s">
        <v>66</v>
      </c>
      <c r="D55" s="13"/>
      <c r="E55" s="14"/>
      <c r="F55" s="45"/>
      <c r="G55" s="4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2.75" customHeight="1">
      <c r="A56" s="9" t="s">
        <v>46</v>
      </c>
      <c r="B56" s="10" t="s">
        <v>67</v>
      </c>
      <c r="C56" s="10"/>
      <c r="D56" s="20"/>
      <c r="E56" s="14"/>
      <c r="F56" s="45"/>
      <c r="G56" s="4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2.75" customHeight="1">
      <c r="A57" s="9" t="s">
        <v>68</v>
      </c>
      <c r="B57" s="10" t="s">
        <v>69</v>
      </c>
      <c r="C57" s="10"/>
      <c r="D57" s="20"/>
      <c r="E57" s="14" t="s">
        <v>467</v>
      </c>
      <c r="F57" s="206">
        <v>793859.8</v>
      </c>
      <c r="G57" s="45">
        <v>706967.54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2.75" customHeight="1">
      <c r="A58" s="46"/>
      <c r="B58" s="55" t="s">
        <v>70</v>
      </c>
      <c r="C58" s="56"/>
      <c r="D58" s="57"/>
      <c r="E58" s="14"/>
      <c r="F58" s="206">
        <f>SUM(F20+F40+F41)</f>
        <v>3101862.61</v>
      </c>
      <c r="G58" s="206">
        <f>SUM(G20+G40+G41)</f>
        <v>3036811.43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2.75" customHeight="1">
      <c r="A59" s="40" t="s">
        <v>71</v>
      </c>
      <c r="B59" s="41" t="s">
        <v>72</v>
      </c>
      <c r="C59" s="41"/>
      <c r="D59" s="66"/>
      <c r="E59" s="14" t="s">
        <v>468</v>
      </c>
      <c r="F59" s="206">
        <f>SUM(F60+F61+F62+F63)</f>
        <v>2076862.7400000002</v>
      </c>
      <c r="G59" s="45">
        <f>SUM(G60+G61+G62+G63)</f>
        <v>2092674.16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2.75" customHeight="1">
      <c r="A60" s="46" t="s">
        <v>40</v>
      </c>
      <c r="B60" s="58" t="s">
        <v>73</v>
      </c>
      <c r="C60" s="58"/>
      <c r="D60" s="14"/>
      <c r="E60" s="14"/>
      <c r="F60" s="45">
        <v>1255881.5900000001</v>
      </c>
      <c r="G60" s="45">
        <v>1264732.9099999999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2.75" customHeight="1">
      <c r="A61" s="54" t="s">
        <v>42</v>
      </c>
      <c r="B61" s="55" t="s">
        <v>74</v>
      </c>
      <c r="C61" s="56"/>
      <c r="D61" s="57"/>
      <c r="E61" s="203"/>
      <c r="F61" s="67"/>
      <c r="G61" s="67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2.75" customHeight="1">
      <c r="A62" s="46" t="s">
        <v>44</v>
      </c>
      <c r="B62" s="248" t="s">
        <v>75</v>
      </c>
      <c r="C62" s="249"/>
      <c r="D62" s="250"/>
      <c r="E62" s="14"/>
      <c r="F62" s="206">
        <v>710945.13</v>
      </c>
      <c r="G62" s="45">
        <v>711363.27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2.75" customHeight="1">
      <c r="A63" s="46" t="s">
        <v>76</v>
      </c>
      <c r="B63" s="58" t="s">
        <v>77</v>
      </c>
      <c r="C63" s="12"/>
      <c r="D63" s="44"/>
      <c r="E63" s="14"/>
      <c r="F63" s="45">
        <v>110036.02</v>
      </c>
      <c r="G63" s="45">
        <v>116577.98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2.75" customHeight="1">
      <c r="A64" s="40" t="s">
        <v>78</v>
      </c>
      <c r="B64" s="41" t="s">
        <v>79</v>
      </c>
      <c r="C64" s="42"/>
      <c r="D64" s="43"/>
      <c r="E64" s="14"/>
      <c r="F64" s="45">
        <f>SUM(F66+F69)</f>
        <v>328640.78999999998</v>
      </c>
      <c r="G64" s="45">
        <f>SUM(G66+G69)</f>
        <v>228444.76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2.75" customHeight="1">
      <c r="A65" s="46" t="s">
        <v>40</v>
      </c>
      <c r="B65" s="47" t="s">
        <v>80</v>
      </c>
      <c r="C65" s="68"/>
      <c r="D65" s="69"/>
      <c r="E65" s="14"/>
      <c r="F65" s="45"/>
      <c r="G65" s="45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2.75" customHeight="1">
      <c r="A66" s="11" t="s">
        <v>51</v>
      </c>
      <c r="B66" s="70"/>
      <c r="C66" s="28" t="s">
        <v>81</v>
      </c>
      <c r="D66" s="71"/>
      <c r="E66" s="14"/>
      <c r="F66" s="45"/>
      <c r="G66" s="4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1" t="s">
        <v>52</v>
      </c>
      <c r="B67" s="12"/>
      <c r="C67" s="28" t="s">
        <v>82</v>
      </c>
      <c r="D67" s="29"/>
      <c r="E67" s="14"/>
      <c r="F67" s="45"/>
      <c r="G67" s="45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2.75" customHeight="1">
      <c r="A68" s="11" t="s">
        <v>134</v>
      </c>
      <c r="B68" s="12"/>
      <c r="C68" s="28" t="s">
        <v>84</v>
      </c>
      <c r="D68" s="29"/>
      <c r="E68" s="51"/>
      <c r="F68" s="45"/>
      <c r="G68" s="45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2.75" customHeight="1">
      <c r="A69" s="9" t="s">
        <v>42</v>
      </c>
      <c r="B69" s="26" t="s">
        <v>85</v>
      </c>
      <c r="C69" s="72"/>
      <c r="D69" s="27"/>
      <c r="E69" s="20" t="s">
        <v>469</v>
      </c>
      <c r="F69" s="8">
        <f>SUM(F70+F71+F72+F73+F74+F75+F76+F77+F78+F79+F80+F81+F82+F83)</f>
        <v>328640.78999999998</v>
      </c>
      <c r="G69" s="8">
        <f>SUM(G70+G71+G72+G73+G74+G75+G76+G77+G78+G79+G80+G81+G82+G83)</f>
        <v>228444.76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2.75" customHeight="1">
      <c r="A70" s="11" t="s">
        <v>86</v>
      </c>
      <c r="B70" s="12"/>
      <c r="C70" s="28" t="s">
        <v>87</v>
      </c>
      <c r="D70" s="50"/>
      <c r="E70" s="14"/>
      <c r="F70" s="45"/>
      <c r="G70" s="45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2.75" customHeight="1">
      <c r="A71" s="11" t="s">
        <v>88</v>
      </c>
      <c r="B71" s="70"/>
      <c r="C71" s="28" t="s">
        <v>89</v>
      </c>
      <c r="D71" s="71"/>
      <c r="E71" s="14"/>
      <c r="F71" s="45"/>
      <c r="G71" s="45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2.75" customHeight="1">
      <c r="A72" s="11" t="s">
        <v>90</v>
      </c>
      <c r="B72" s="70"/>
      <c r="C72" s="28" t="s">
        <v>91</v>
      </c>
      <c r="D72" s="71"/>
      <c r="E72" s="14"/>
      <c r="F72" s="45"/>
      <c r="G72" s="45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2.75" customHeight="1">
      <c r="A73" s="73" t="s">
        <v>92</v>
      </c>
      <c r="B73" s="18"/>
      <c r="C73" s="74" t="s">
        <v>93</v>
      </c>
      <c r="D73" s="19"/>
      <c r="E73" s="14"/>
      <c r="F73" s="45"/>
      <c r="G73" s="45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2.75" customHeight="1">
      <c r="A74" s="46" t="s">
        <v>94</v>
      </c>
      <c r="B74" s="53"/>
      <c r="C74" s="53" t="s">
        <v>95</v>
      </c>
      <c r="D74" s="50"/>
      <c r="E74" s="50"/>
      <c r="F74" s="45"/>
      <c r="G74" s="45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2.75" customHeight="1">
      <c r="A75" s="75" t="s">
        <v>96</v>
      </c>
      <c r="B75" s="72"/>
      <c r="C75" s="76" t="s">
        <v>97</v>
      </c>
      <c r="D75" s="30"/>
      <c r="E75" s="14"/>
      <c r="F75" s="45"/>
      <c r="G75" s="45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2.75" customHeight="1">
      <c r="A76" s="17" t="s">
        <v>135</v>
      </c>
      <c r="B76" s="21"/>
      <c r="C76" s="64"/>
      <c r="D76" s="13" t="s">
        <v>136</v>
      </c>
      <c r="E76" s="14"/>
      <c r="F76" s="45"/>
      <c r="G76" s="45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2.75" customHeight="1">
      <c r="A77" s="17" t="s">
        <v>137</v>
      </c>
      <c r="B77" s="21"/>
      <c r="C77" s="64"/>
      <c r="D77" s="13" t="s">
        <v>138</v>
      </c>
      <c r="E77" s="51"/>
      <c r="F77" s="45"/>
      <c r="G77" s="45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2.75" customHeight="1">
      <c r="A78" s="17" t="s">
        <v>98</v>
      </c>
      <c r="B78" s="61"/>
      <c r="C78" s="77" t="s">
        <v>99</v>
      </c>
      <c r="D78" s="78"/>
      <c r="E78" s="51"/>
      <c r="F78" s="45"/>
      <c r="G78" s="45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2.75" customHeight="1">
      <c r="A79" s="17" t="s">
        <v>100</v>
      </c>
      <c r="B79" s="79"/>
      <c r="C79" s="23" t="s">
        <v>101</v>
      </c>
      <c r="D79" s="80"/>
      <c r="E79" s="14"/>
      <c r="F79" s="45"/>
      <c r="G79" s="45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2.75" customHeight="1">
      <c r="A80" s="17" t="s">
        <v>127</v>
      </c>
      <c r="B80" s="12"/>
      <c r="C80" s="28" t="s">
        <v>102</v>
      </c>
      <c r="D80" s="29"/>
      <c r="E80" s="14"/>
      <c r="F80" s="45">
        <v>79485.36</v>
      </c>
      <c r="G80" s="45">
        <v>60671.61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2.75" customHeight="1">
      <c r="A81" s="17" t="s">
        <v>103</v>
      </c>
      <c r="B81" s="12"/>
      <c r="C81" s="28" t="s">
        <v>139</v>
      </c>
      <c r="D81" s="29"/>
      <c r="E81" s="14"/>
      <c r="F81" s="206">
        <v>81090.899999999994</v>
      </c>
      <c r="G81" s="45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2.75" customHeight="1">
      <c r="A82" s="11" t="s">
        <v>105</v>
      </c>
      <c r="B82" s="21"/>
      <c r="C82" s="23" t="s">
        <v>104</v>
      </c>
      <c r="D82" s="13"/>
      <c r="E82" s="14"/>
      <c r="F82" s="45">
        <v>167857.56</v>
      </c>
      <c r="G82" s="45">
        <v>167773.15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2.75" customHeight="1">
      <c r="A83" s="11" t="s">
        <v>140</v>
      </c>
      <c r="B83" s="12"/>
      <c r="C83" s="28" t="s">
        <v>106</v>
      </c>
      <c r="D83" s="29"/>
      <c r="E83" s="51"/>
      <c r="F83" s="45">
        <v>206.97</v>
      </c>
      <c r="G83" s="45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2.75" customHeight="1">
      <c r="A84" s="40" t="s">
        <v>107</v>
      </c>
      <c r="B84" s="81" t="s">
        <v>108</v>
      </c>
      <c r="C84" s="82"/>
      <c r="D84" s="83"/>
      <c r="E84" s="51" t="s">
        <v>470</v>
      </c>
      <c r="F84" s="45">
        <f>SUM(F85+F86+F89+F90)</f>
        <v>696359.08</v>
      </c>
      <c r="G84" s="45">
        <f>SUM(G85+G86+G89+G90)</f>
        <v>715692.51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2.75" customHeight="1">
      <c r="A85" s="46" t="s">
        <v>40</v>
      </c>
      <c r="B85" s="58" t="s">
        <v>141</v>
      </c>
      <c r="C85" s="12"/>
      <c r="D85" s="44"/>
      <c r="E85" s="51"/>
      <c r="F85" s="45">
        <v>11521.95</v>
      </c>
      <c r="G85" s="45">
        <v>11521.95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2.75" customHeight="1">
      <c r="A86" s="46" t="s">
        <v>42</v>
      </c>
      <c r="B86" s="47" t="s">
        <v>109</v>
      </c>
      <c r="C86" s="68"/>
      <c r="D86" s="69"/>
      <c r="E86" s="14"/>
      <c r="F86" s="45"/>
      <c r="G86" s="45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2.75" customHeight="1">
      <c r="A87" s="11" t="s">
        <v>86</v>
      </c>
      <c r="B87" s="12"/>
      <c r="C87" s="28" t="s">
        <v>142</v>
      </c>
      <c r="D87" s="29"/>
      <c r="E87" s="14"/>
      <c r="F87" s="45"/>
      <c r="G87" s="45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2.75" customHeight="1">
      <c r="A88" s="11" t="s">
        <v>88</v>
      </c>
      <c r="B88" s="12"/>
      <c r="C88" s="28" t="s">
        <v>143</v>
      </c>
      <c r="D88" s="29"/>
      <c r="E88" s="14"/>
      <c r="F88" s="45"/>
      <c r="G88" s="45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2.75" customHeight="1">
      <c r="A89" s="9" t="s">
        <v>44</v>
      </c>
      <c r="B89" s="64" t="s">
        <v>110</v>
      </c>
      <c r="C89" s="64"/>
      <c r="D89" s="22"/>
      <c r="E89" s="14"/>
      <c r="F89" s="45"/>
      <c r="G89" s="45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2.75" customHeight="1">
      <c r="A90" s="54" t="s">
        <v>46</v>
      </c>
      <c r="B90" s="55" t="s">
        <v>111</v>
      </c>
      <c r="C90" s="56"/>
      <c r="D90" s="57"/>
      <c r="E90" s="14"/>
      <c r="F90" s="45">
        <f>SUM(F91+F92)</f>
        <v>684837.13</v>
      </c>
      <c r="G90" s="45">
        <f>SUM(G91+G92)</f>
        <v>704170.56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2.75" customHeight="1">
      <c r="A91" s="11" t="s">
        <v>144</v>
      </c>
      <c r="B91" s="42"/>
      <c r="C91" s="28" t="s">
        <v>112</v>
      </c>
      <c r="D91" s="84"/>
      <c r="E91" s="51"/>
      <c r="F91" s="45">
        <v>-19333.43</v>
      </c>
      <c r="G91" s="45">
        <v>69267.39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2.75" customHeight="1">
      <c r="A92" s="11" t="s">
        <v>145</v>
      </c>
      <c r="B92" s="42"/>
      <c r="C92" s="28" t="s">
        <v>113</v>
      </c>
      <c r="D92" s="84"/>
      <c r="E92" s="51"/>
      <c r="F92" s="45">
        <v>704170.56</v>
      </c>
      <c r="G92" s="45">
        <v>634903.17000000004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2.75" customHeight="1">
      <c r="A93" s="40" t="s">
        <v>146</v>
      </c>
      <c r="B93" s="81" t="s">
        <v>147</v>
      </c>
      <c r="C93" s="83"/>
      <c r="D93" s="83"/>
      <c r="E93" s="51"/>
      <c r="F93" s="45"/>
      <c r="G93" s="4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9.25" customHeight="1">
      <c r="A94" s="40"/>
      <c r="B94" s="251" t="s">
        <v>148</v>
      </c>
      <c r="C94" s="246"/>
      <c r="D94" s="247"/>
      <c r="E94" s="14"/>
      <c r="F94" s="45">
        <f>SUM(F59+F64+F84)</f>
        <v>3101862.6100000003</v>
      </c>
      <c r="G94" s="45">
        <f>SUM(G59+G64+G84)</f>
        <v>3036811.4299999997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85"/>
      <c r="B95" s="86"/>
      <c r="C95" s="86"/>
      <c r="D95" s="86"/>
      <c r="E95" s="86"/>
      <c r="F95" s="34"/>
      <c r="G95" s="3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204" t="s">
        <v>440</v>
      </c>
      <c r="B96" s="30"/>
      <c r="C96" s="30"/>
      <c r="D96" s="30"/>
      <c r="E96" s="252" t="s">
        <v>441</v>
      </c>
      <c r="F96" s="25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161" t="s">
        <v>357</v>
      </c>
      <c r="B97" s="161"/>
      <c r="C97" s="161"/>
      <c r="E97" s="239" t="s">
        <v>114</v>
      </c>
      <c r="F97" s="23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161" t="s">
        <v>355</v>
      </c>
      <c r="E98" s="239"/>
      <c r="F98" s="23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161" t="s">
        <v>356</v>
      </c>
      <c r="C99" s="3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205" t="s">
        <v>442</v>
      </c>
      <c r="B100" s="32"/>
      <c r="C100" s="32"/>
      <c r="D100" s="3"/>
      <c r="E100" s="252" t="s">
        <v>443</v>
      </c>
      <c r="F100" s="252"/>
      <c r="G100" s="3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2.75" customHeight="1">
      <c r="A101" s="161" t="s">
        <v>358</v>
      </c>
      <c r="B101" s="161"/>
      <c r="C101" s="161"/>
      <c r="E101" s="239" t="s">
        <v>114</v>
      </c>
      <c r="F101" s="239"/>
      <c r="G101" s="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2.75" customHeight="1">
      <c r="A102" s="161" t="s">
        <v>356</v>
      </c>
      <c r="E102" s="239"/>
      <c r="F102" s="239"/>
      <c r="G102" s="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2.75" customHeight="1">
      <c r="A120" s="34"/>
      <c r="B120" s="34"/>
      <c r="C120" s="34"/>
      <c r="D120" s="34"/>
      <c r="E120" s="34"/>
      <c r="F120" s="34"/>
      <c r="G120" s="34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>
      <c r="A121" s="34"/>
      <c r="B121" s="34"/>
      <c r="C121" s="34"/>
      <c r="D121" s="34"/>
      <c r="E121" s="34"/>
      <c r="F121" s="34"/>
      <c r="G121" s="34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>
      <c r="A122" s="34"/>
      <c r="B122" s="34"/>
      <c r="C122" s="34"/>
      <c r="D122" s="34"/>
      <c r="E122" s="34"/>
      <c r="F122" s="34"/>
      <c r="G122" s="34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33"/>
      <c r="B123" s="34"/>
      <c r="C123" s="34"/>
      <c r="D123" s="34"/>
      <c r="E123" s="34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33"/>
      <c r="B124" s="34"/>
      <c r="C124" s="34"/>
      <c r="D124" s="34"/>
      <c r="E124" s="34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33"/>
      <c r="B125" s="34"/>
      <c r="C125" s="34"/>
      <c r="D125" s="34"/>
      <c r="E125" s="34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>
      <c r="A126" s="33"/>
      <c r="B126" s="34"/>
      <c r="C126" s="34"/>
      <c r="D126" s="34"/>
      <c r="E126" s="34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>
      <c r="A127" s="33"/>
      <c r="B127" s="34"/>
      <c r="C127" s="34"/>
      <c r="D127" s="34"/>
      <c r="E127" s="34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>
      <c r="A128" s="33"/>
      <c r="B128" s="34"/>
      <c r="C128" s="34"/>
      <c r="D128" s="34"/>
      <c r="E128" s="34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>
      <c r="A129" s="33"/>
      <c r="B129" s="34"/>
      <c r="C129" s="34"/>
      <c r="D129" s="34"/>
      <c r="E129" s="34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33"/>
      <c r="B130" s="34"/>
      <c r="C130" s="34"/>
      <c r="D130" s="34"/>
      <c r="E130" s="34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33"/>
      <c r="B131" s="34"/>
      <c r="C131" s="34"/>
      <c r="D131" s="34"/>
      <c r="E131" s="34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>
      <c r="A132" s="33"/>
      <c r="B132" s="34"/>
      <c r="C132" s="34"/>
      <c r="D132" s="34"/>
      <c r="E132" s="34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>
      <c r="A133" s="33"/>
      <c r="B133" s="34"/>
      <c r="C133" s="34"/>
      <c r="D133" s="34"/>
      <c r="E133" s="34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33"/>
      <c r="B134" s="34"/>
      <c r="C134" s="34"/>
      <c r="D134" s="34"/>
      <c r="E134" s="34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33"/>
      <c r="B135" s="34"/>
      <c r="C135" s="34"/>
      <c r="D135" s="34"/>
      <c r="E135" s="34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33"/>
      <c r="B136" s="34"/>
      <c r="C136" s="34"/>
      <c r="D136" s="34"/>
      <c r="E136" s="34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>
      <c r="A137" s="33"/>
      <c r="B137" s="34"/>
      <c r="C137" s="34"/>
      <c r="D137" s="34"/>
      <c r="E137" s="34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33"/>
      <c r="B138" s="34"/>
      <c r="C138" s="34"/>
      <c r="D138" s="34"/>
      <c r="E138" s="34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>
      <c r="A139" s="33"/>
      <c r="B139" s="34"/>
      <c r="C139" s="34"/>
      <c r="D139" s="34"/>
      <c r="E139" s="34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>
      <c r="A140" s="33"/>
      <c r="B140" s="34"/>
      <c r="C140" s="34"/>
      <c r="D140" s="34"/>
      <c r="E140" s="34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33"/>
      <c r="B141" s="34"/>
      <c r="C141" s="34"/>
      <c r="D141" s="34"/>
      <c r="E141" s="34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33"/>
      <c r="B142" s="34"/>
      <c r="C142" s="34"/>
      <c r="D142" s="34"/>
      <c r="E142" s="34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33"/>
      <c r="B143" s="34"/>
      <c r="C143" s="34"/>
      <c r="D143" s="34"/>
      <c r="E143" s="34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>
      <c r="A144" s="33"/>
      <c r="B144" s="34"/>
      <c r="C144" s="34"/>
      <c r="D144" s="34"/>
      <c r="E144" s="34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>
      <c r="A145" s="33"/>
      <c r="B145" s="34"/>
      <c r="C145" s="34"/>
      <c r="D145" s="34"/>
      <c r="E145" s="34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>
      <c r="A146" s="33"/>
      <c r="B146" s="34"/>
      <c r="C146" s="34"/>
      <c r="D146" s="34"/>
      <c r="E146" s="34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>
      <c r="A147" s="33"/>
      <c r="B147" s="34"/>
      <c r="C147" s="34"/>
      <c r="D147" s="34"/>
      <c r="E147" s="34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33"/>
      <c r="B148" s="34"/>
      <c r="C148" s="34"/>
      <c r="D148" s="34"/>
      <c r="E148" s="34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33"/>
      <c r="B149" s="34"/>
      <c r="C149" s="34"/>
      <c r="D149" s="34"/>
      <c r="E149" s="34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>
      <c r="A150" s="33"/>
      <c r="B150" s="34"/>
      <c r="C150" s="34"/>
      <c r="D150" s="34"/>
      <c r="E150" s="34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>
      <c r="A151" s="33"/>
      <c r="B151" s="34"/>
      <c r="C151" s="34"/>
      <c r="D151" s="34"/>
      <c r="E151" s="34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33"/>
      <c r="B152" s="34"/>
      <c r="C152" s="34"/>
      <c r="D152" s="34"/>
      <c r="E152" s="34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33"/>
      <c r="B153" s="34"/>
      <c r="C153" s="34"/>
      <c r="D153" s="34"/>
      <c r="E153" s="34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33"/>
      <c r="B154" s="34"/>
      <c r="C154" s="34"/>
      <c r="D154" s="34"/>
      <c r="E154" s="34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>
      <c r="A155" s="33"/>
      <c r="B155" s="34"/>
      <c r="C155" s="34"/>
      <c r="D155" s="34"/>
      <c r="E155" s="34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>
      <c r="A156" s="33"/>
      <c r="B156" s="34"/>
      <c r="C156" s="34"/>
      <c r="D156" s="34"/>
      <c r="E156" s="34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33"/>
      <c r="B157" s="34"/>
      <c r="C157" s="34"/>
      <c r="D157" s="34"/>
      <c r="E157" s="34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>
      <c r="A158" s="33"/>
      <c r="B158" s="34"/>
      <c r="C158" s="34"/>
      <c r="D158" s="34"/>
      <c r="E158" s="34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>
      <c r="A159" s="33"/>
      <c r="B159" s="34"/>
      <c r="C159" s="34"/>
      <c r="D159" s="34"/>
      <c r="E159" s="34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33"/>
      <c r="B160" s="34"/>
      <c r="C160" s="34"/>
      <c r="D160" s="34"/>
      <c r="E160" s="34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33"/>
      <c r="B161" s="34"/>
      <c r="C161" s="34"/>
      <c r="D161" s="34"/>
      <c r="E161" s="34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33"/>
      <c r="B162" s="34"/>
      <c r="C162" s="34"/>
      <c r="D162" s="34"/>
      <c r="E162" s="34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>
      <c r="A163" s="33"/>
      <c r="B163" s="34"/>
      <c r="C163" s="34"/>
      <c r="D163" s="34"/>
      <c r="E163" s="34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>
      <c r="A164" s="33"/>
      <c r="B164" s="34"/>
      <c r="C164" s="34"/>
      <c r="D164" s="34"/>
      <c r="E164" s="34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>
      <c r="A165" s="33"/>
      <c r="B165" s="34"/>
      <c r="C165" s="34"/>
      <c r="D165" s="34"/>
      <c r="E165" s="34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>
      <c r="A166" s="33"/>
      <c r="B166" s="34"/>
      <c r="C166" s="34"/>
      <c r="D166" s="34"/>
      <c r="E166" s="34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>
      <c r="A167" s="33"/>
      <c r="B167" s="34"/>
      <c r="C167" s="34"/>
      <c r="D167" s="34"/>
      <c r="E167" s="34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33"/>
      <c r="B168" s="34"/>
      <c r="C168" s="34"/>
      <c r="D168" s="34"/>
      <c r="E168" s="34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>
      <c r="A169" s="33"/>
      <c r="B169" s="34"/>
      <c r="C169" s="34"/>
      <c r="D169" s="34"/>
      <c r="E169" s="34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33"/>
      <c r="B170" s="34"/>
      <c r="C170" s="34"/>
      <c r="D170" s="34"/>
      <c r="E170" s="34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4"/>
      <c r="C171" s="34"/>
      <c r="D171" s="34"/>
      <c r="E171" s="34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4"/>
      <c r="C172" s="34"/>
      <c r="D172" s="34"/>
      <c r="E172" s="34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4"/>
      <c r="C173" s="34"/>
      <c r="D173" s="34"/>
      <c r="E173" s="34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4"/>
      <c r="C174" s="34"/>
      <c r="D174" s="34"/>
      <c r="E174" s="34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4"/>
      <c r="C175" s="34"/>
      <c r="D175" s="34"/>
      <c r="E175" s="34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4"/>
      <c r="C176" s="34"/>
      <c r="D176" s="34"/>
      <c r="E176" s="34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4"/>
      <c r="C177" s="34"/>
      <c r="D177" s="34"/>
      <c r="E177" s="34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4"/>
      <c r="C178" s="34"/>
      <c r="D178" s="34"/>
      <c r="E178" s="34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4"/>
      <c r="C179" s="34"/>
      <c r="D179" s="34"/>
      <c r="E179" s="34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4"/>
      <c r="C180" s="34"/>
      <c r="D180" s="34"/>
      <c r="E180" s="34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4"/>
      <c r="C181" s="34"/>
      <c r="D181" s="34"/>
      <c r="E181" s="34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4"/>
      <c r="C182" s="34"/>
      <c r="D182" s="34"/>
      <c r="E182" s="34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4"/>
      <c r="C183" s="34"/>
      <c r="D183" s="34"/>
      <c r="E183" s="34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4"/>
      <c r="C184" s="34"/>
      <c r="D184" s="34"/>
      <c r="E184" s="34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4"/>
      <c r="C185" s="34"/>
      <c r="D185" s="34"/>
      <c r="E185" s="34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4"/>
      <c r="C186" s="34"/>
      <c r="D186" s="34"/>
      <c r="E186" s="34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4"/>
      <c r="C187" s="34"/>
      <c r="D187" s="34"/>
      <c r="E187" s="34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4"/>
      <c r="C188" s="34"/>
      <c r="D188" s="34"/>
      <c r="E188" s="34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4"/>
      <c r="C189" s="34"/>
      <c r="D189" s="34"/>
      <c r="E189" s="34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4"/>
      <c r="C190" s="34"/>
      <c r="D190" s="34"/>
      <c r="E190" s="34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4"/>
      <c r="C191" s="34"/>
      <c r="D191" s="34"/>
      <c r="E191" s="34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4"/>
      <c r="C192" s="34"/>
      <c r="D192" s="34"/>
      <c r="E192" s="34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4"/>
      <c r="C193" s="34"/>
      <c r="D193" s="34"/>
      <c r="E193" s="34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4"/>
      <c r="C194" s="34"/>
      <c r="D194" s="34"/>
      <c r="E194" s="34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4"/>
      <c r="C195" s="34"/>
      <c r="D195" s="34"/>
      <c r="E195" s="34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4"/>
      <c r="C196" s="34"/>
      <c r="D196" s="34"/>
      <c r="E196" s="34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4"/>
      <c r="C197" s="34"/>
      <c r="D197" s="34"/>
      <c r="E197" s="34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4"/>
      <c r="C198" s="34"/>
      <c r="D198" s="34"/>
      <c r="E198" s="34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4"/>
      <c r="C199" s="34"/>
      <c r="D199" s="34"/>
      <c r="E199" s="34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4"/>
      <c r="C200" s="34"/>
      <c r="D200" s="34"/>
      <c r="E200" s="34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4"/>
      <c r="C201" s="34"/>
      <c r="D201" s="34"/>
      <c r="E201" s="34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4"/>
      <c r="C202" s="34"/>
      <c r="D202" s="34"/>
      <c r="E202" s="34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4"/>
      <c r="C203" s="34"/>
      <c r="D203" s="34"/>
      <c r="E203" s="34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4"/>
      <c r="C204" s="34"/>
      <c r="D204" s="34"/>
      <c r="E204" s="34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4"/>
      <c r="C205" s="34"/>
      <c r="D205" s="34"/>
      <c r="E205" s="34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4"/>
      <c r="C206" s="34"/>
      <c r="D206" s="34"/>
      <c r="E206" s="34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4"/>
      <c r="C207" s="34"/>
      <c r="D207" s="34"/>
      <c r="E207" s="34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4"/>
      <c r="C208" s="34"/>
      <c r="D208" s="34"/>
      <c r="E208" s="34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4"/>
      <c r="C209" s="34"/>
      <c r="D209" s="34"/>
      <c r="E209" s="34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4"/>
      <c r="C210" s="34"/>
      <c r="D210" s="34"/>
      <c r="E210" s="34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4"/>
      <c r="C211" s="34"/>
      <c r="D211" s="34"/>
      <c r="E211" s="34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4"/>
      <c r="C212" s="34"/>
      <c r="D212" s="34"/>
      <c r="E212" s="34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4"/>
      <c r="C213" s="34"/>
      <c r="D213" s="34"/>
      <c r="E213" s="34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4"/>
      <c r="C214" s="34"/>
      <c r="D214" s="34"/>
      <c r="E214" s="34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4"/>
      <c r="C215" s="34"/>
      <c r="D215" s="34"/>
      <c r="E215" s="34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4"/>
      <c r="C216" s="34"/>
      <c r="D216" s="34"/>
      <c r="E216" s="34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4"/>
      <c r="C217" s="34"/>
      <c r="D217" s="34"/>
      <c r="E217" s="34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4"/>
      <c r="C218" s="34"/>
      <c r="D218" s="34"/>
      <c r="E218" s="34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4"/>
      <c r="C219" s="34"/>
      <c r="D219" s="34"/>
      <c r="E219" s="34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4"/>
      <c r="C220" s="34"/>
      <c r="D220" s="34"/>
      <c r="E220" s="34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4"/>
      <c r="C221" s="34"/>
      <c r="D221" s="34"/>
      <c r="E221" s="34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4"/>
      <c r="C222" s="34"/>
      <c r="D222" s="34"/>
      <c r="E222" s="34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4"/>
      <c r="C223" s="34"/>
      <c r="D223" s="34"/>
      <c r="E223" s="34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4"/>
      <c r="C224" s="34"/>
      <c r="D224" s="34"/>
      <c r="E224" s="34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4"/>
      <c r="C225" s="34"/>
      <c r="D225" s="34"/>
      <c r="E225" s="34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4"/>
      <c r="C226" s="34"/>
      <c r="D226" s="34"/>
      <c r="E226" s="34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4"/>
      <c r="C227" s="34"/>
      <c r="D227" s="34"/>
      <c r="E227" s="34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4"/>
      <c r="C228" s="34"/>
      <c r="D228" s="34"/>
      <c r="E228" s="34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4"/>
      <c r="C229" s="34"/>
      <c r="D229" s="34"/>
      <c r="E229" s="34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4"/>
      <c r="C230" s="34"/>
      <c r="D230" s="34"/>
      <c r="E230" s="34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4"/>
      <c r="C231" s="34"/>
      <c r="D231" s="34"/>
      <c r="E231" s="34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4"/>
      <c r="C232" s="34"/>
      <c r="D232" s="34"/>
      <c r="E232" s="34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4"/>
      <c r="C233" s="34"/>
      <c r="D233" s="34"/>
      <c r="E233" s="34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4"/>
      <c r="C234" s="34"/>
      <c r="D234" s="34"/>
      <c r="E234" s="34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4"/>
      <c r="C235" s="34"/>
      <c r="D235" s="34"/>
      <c r="E235" s="34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4"/>
      <c r="C236" s="34"/>
      <c r="D236" s="34"/>
      <c r="E236" s="34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4"/>
      <c r="C237" s="34"/>
      <c r="D237" s="34"/>
      <c r="E237" s="34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4"/>
      <c r="C238" s="34"/>
      <c r="D238" s="34"/>
      <c r="E238" s="34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4"/>
      <c r="C239" s="34"/>
      <c r="D239" s="34"/>
      <c r="E239" s="34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4"/>
      <c r="C240" s="34"/>
      <c r="D240" s="34"/>
      <c r="E240" s="34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4"/>
      <c r="C241" s="34"/>
      <c r="D241" s="34"/>
      <c r="E241" s="34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4"/>
      <c r="C242" s="34"/>
      <c r="D242" s="34"/>
      <c r="E242" s="34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4"/>
      <c r="C243" s="34"/>
      <c r="D243" s="34"/>
      <c r="E243" s="34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4"/>
      <c r="C244" s="34"/>
      <c r="D244" s="34"/>
      <c r="E244" s="34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4"/>
      <c r="C245" s="34"/>
      <c r="D245" s="34"/>
      <c r="E245" s="34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4"/>
      <c r="C246" s="34"/>
      <c r="D246" s="34"/>
      <c r="E246" s="34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4"/>
      <c r="C247" s="34"/>
      <c r="D247" s="34"/>
      <c r="E247" s="34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4"/>
      <c r="C248" s="34"/>
      <c r="D248" s="34"/>
      <c r="E248" s="34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4"/>
      <c r="C249" s="34"/>
      <c r="D249" s="34"/>
      <c r="E249" s="34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4"/>
      <c r="C250" s="34"/>
      <c r="D250" s="34"/>
      <c r="E250" s="34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4"/>
      <c r="C251" s="34"/>
      <c r="D251" s="34"/>
      <c r="E251" s="34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4"/>
      <c r="C252" s="34"/>
      <c r="D252" s="34"/>
      <c r="E252" s="34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4"/>
      <c r="C253" s="34"/>
      <c r="D253" s="34"/>
      <c r="E253" s="34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4"/>
      <c r="C254" s="34"/>
      <c r="D254" s="34"/>
      <c r="E254" s="34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4"/>
      <c r="C255" s="34"/>
      <c r="D255" s="34"/>
      <c r="E255" s="34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4"/>
      <c r="C256" s="34"/>
      <c r="D256" s="34"/>
      <c r="E256" s="34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4"/>
      <c r="C257" s="34"/>
      <c r="D257" s="34"/>
      <c r="E257" s="34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4"/>
      <c r="C258" s="34"/>
      <c r="D258" s="34"/>
      <c r="E258" s="34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4"/>
      <c r="C259" s="34"/>
      <c r="D259" s="34"/>
      <c r="E259" s="34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4"/>
      <c r="C260" s="34"/>
      <c r="D260" s="34"/>
      <c r="E260" s="34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4"/>
      <c r="C261" s="34"/>
      <c r="D261" s="34"/>
      <c r="E261" s="34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4"/>
      <c r="C262" s="34"/>
      <c r="D262" s="34"/>
      <c r="E262" s="34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4"/>
      <c r="C263" s="34"/>
      <c r="D263" s="34"/>
      <c r="E263" s="34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4"/>
      <c r="C264" s="34"/>
      <c r="D264" s="34"/>
      <c r="E264" s="34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4"/>
      <c r="C265" s="34"/>
      <c r="D265" s="34"/>
      <c r="E265" s="34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4"/>
      <c r="C266" s="34"/>
      <c r="D266" s="34"/>
      <c r="E266" s="34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4"/>
      <c r="C267" s="34"/>
      <c r="D267" s="34"/>
      <c r="E267" s="34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4"/>
      <c r="C268" s="34"/>
      <c r="D268" s="34"/>
      <c r="E268" s="34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4"/>
      <c r="C269" s="34"/>
      <c r="D269" s="34"/>
      <c r="E269" s="34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4"/>
      <c r="C270" s="34"/>
      <c r="D270" s="34"/>
      <c r="E270" s="34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4"/>
      <c r="C271" s="34"/>
      <c r="D271" s="34"/>
      <c r="E271" s="34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4"/>
      <c r="C272" s="34"/>
      <c r="D272" s="34"/>
      <c r="E272" s="34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4"/>
      <c r="C273" s="34"/>
      <c r="D273" s="34"/>
      <c r="E273" s="34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4"/>
      <c r="C274" s="34"/>
      <c r="D274" s="34"/>
      <c r="E274" s="34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4"/>
      <c r="C275" s="34"/>
      <c r="D275" s="34"/>
      <c r="E275" s="34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4"/>
      <c r="C276" s="34"/>
      <c r="D276" s="34"/>
      <c r="E276" s="34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4"/>
      <c r="C277" s="34"/>
      <c r="D277" s="34"/>
      <c r="E277" s="34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4"/>
      <c r="C278" s="34"/>
      <c r="D278" s="34"/>
      <c r="E278" s="34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4"/>
      <c r="C279" s="34"/>
      <c r="D279" s="34"/>
      <c r="E279" s="34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4"/>
      <c r="C280" s="34"/>
      <c r="D280" s="34"/>
      <c r="E280" s="34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4"/>
      <c r="C281" s="34"/>
      <c r="D281" s="34"/>
      <c r="E281" s="34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4"/>
      <c r="C282" s="34"/>
      <c r="D282" s="34"/>
      <c r="E282" s="34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4"/>
      <c r="C283" s="34"/>
      <c r="D283" s="34"/>
      <c r="E283" s="34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4"/>
      <c r="C284" s="34"/>
      <c r="D284" s="34"/>
      <c r="E284" s="34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4"/>
      <c r="C285" s="34"/>
      <c r="D285" s="34"/>
      <c r="E285" s="34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4"/>
      <c r="C286" s="34"/>
      <c r="D286" s="34"/>
      <c r="E286" s="34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4"/>
      <c r="C287" s="34"/>
      <c r="D287" s="34"/>
      <c r="E287" s="34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4"/>
      <c r="C288" s="34"/>
      <c r="D288" s="34"/>
      <c r="E288" s="34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4"/>
      <c r="C289" s="34"/>
      <c r="D289" s="34"/>
      <c r="E289" s="34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4"/>
      <c r="C290" s="34"/>
      <c r="D290" s="34"/>
      <c r="E290" s="34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4"/>
      <c r="C291" s="34"/>
      <c r="D291" s="34"/>
      <c r="E291" s="34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4"/>
      <c r="C292" s="34"/>
      <c r="D292" s="34"/>
      <c r="E292" s="34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4"/>
      <c r="C293" s="34"/>
      <c r="D293" s="34"/>
      <c r="E293" s="34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4"/>
      <c r="C294" s="34"/>
      <c r="D294" s="34"/>
      <c r="E294" s="34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4"/>
      <c r="C295" s="34"/>
      <c r="D295" s="34"/>
      <c r="E295" s="34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4"/>
      <c r="C296" s="34"/>
      <c r="D296" s="34"/>
      <c r="E296" s="34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4"/>
      <c r="C297" s="34"/>
      <c r="D297" s="34"/>
      <c r="E297" s="34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4"/>
      <c r="C298" s="34"/>
      <c r="D298" s="34"/>
      <c r="E298" s="34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4"/>
      <c r="C299" s="34"/>
      <c r="D299" s="34"/>
      <c r="E299" s="34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4"/>
      <c r="C300" s="34"/>
      <c r="D300" s="34"/>
      <c r="E300" s="34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4"/>
      <c r="C301" s="34"/>
      <c r="D301" s="34"/>
      <c r="E301" s="34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4"/>
      <c r="C302" s="34"/>
      <c r="D302" s="34"/>
      <c r="E302" s="34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4"/>
      <c r="C303" s="34"/>
      <c r="D303" s="34"/>
      <c r="E303" s="34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4"/>
      <c r="C304" s="34"/>
      <c r="D304" s="34"/>
      <c r="E304" s="34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4"/>
      <c r="C305" s="34"/>
      <c r="D305" s="34"/>
      <c r="E305" s="34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4"/>
      <c r="C306" s="34"/>
      <c r="D306" s="34"/>
      <c r="E306" s="34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4"/>
      <c r="C307" s="34"/>
      <c r="D307" s="34"/>
      <c r="E307" s="34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4"/>
      <c r="C308" s="34"/>
      <c r="D308" s="34"/>
      <c r="E308" s="34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4"/>
      <c r="C309" s="34"/>
      <c r="D309" s="34"/>
      <c r="E309" s="34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4"/>
      <c r="C310" s="34"/>
      <c r="D310" s="34"/>
      <c r="E310" s="34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4"/>
      <c r="C311" s="34"/>
      <c r="D311" s="34"/>
      <c r="E311" s="34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4"/>
      <c r="C312" s="34"/>
      <c r="D312" s="34"/>
      <c r="E312" s="34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4"/>
      <c r="C313" s="34"/>
      <c r="D313" s="34"/>
      <c r="E313" s="34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4"/>
      <c r="C314" s="34"/>
      <c r="D314" s="34"/>
      <c r="E314" s="34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4"/>
      <c r="C315" s="34"/>
      <c r="D315" s="34"/>
      <c r="E315" s="34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4"/>
      <c r="C316" s="34"/>
      <c r="D316" s="34"/>
      <c r="E316" s="34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4"/>
      <c r="C317" s="34"/>
      <c r="D317" s="34"/>
      <c r="E317" s="34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4"/>
      <c r="C318" s="34"/>
      <c r="D318" s="34"/>
      <c r="E318" s="34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4"/>
      <c r="C319" s="34"/>
      <c r="D319" s="34"/>
      <c r="E319" s="34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4"/>
      <c r="C320" s="34"/>
      <c r="D320" s="34"/>
      <c r="E320" s="34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4"/>
      <c r="C321" s="34"/>
      <c r="D321" s="34"/>
      <c r="E321" s="34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4"/>
      <c r="C322" s="34"/>
      <c r="D322" s="34"/>
      <c r="E322" s="34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4"/>
      <c r="C323" s="34"/>
      <c r="D323" s="34"/>
      <c r="E323" s="34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4"/>
      <c r="C324" s="34"/>
      <c r="D324" s="34"/>
      <c r="E324" s="34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4"/>
      <c r="C325" s="34"/>
      <c r="D325" s="34"/>
      <c r="E325" s="34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4"/>
      <c r="C326" s="34"/>
      <c r="D326" s="34"/>
      <c r="E326" s="34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4"/>
      <c r="C327" s="34"/>
      <c r="D327" s="34"/>
      <c r="E327" s="34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4"/>
      <c r="C328" s="34"/>
      <c r="D328" s="34"/>
      <c r="E328" s="34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4"/>
      <c r="C329" s="34"/>
      <c r="D329" s="34"/>
      <c r="E329" s="34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4"/>
      <c r="C330" s="34"/>
      <c r="D330" s="34"/>
      <c r="E330" s="34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4"/>
      <c r="C331" s="34"/>
      <c r="D331" s="34"/>
      <c r="E331" s="34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4"/>
      <c r="C332" s="34"/>
      <c r="D332" s="34"/>
      <c r="E332" s="34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4"/>
      <c r="C333" s="34"/>
      <c r="D333" s="34"/>
      <c r="E333" s="34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4"/>
      <c r="C334" s="34"/>
      <c r="D334" s="34"/>
      <c r="E334" s="34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4"/>
      <c r="C335" s="34"/>
      <c r="D335" s="34"/>
      <c r="E335" s="34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4"/>
      <c r="C336" s="34"/>
      <c r="D336" s="34"/>
      <c r="E336" s="34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4"/>
      <c r="C337" s="34"/>
      <c r="D337" s="34"/>
      <c r="E337" s="34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4"/>
      <c r="C338" s="34"/>
      <c r="D338" s="34"/>
      <c r="E338" s="34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4"/>
      <c r="C339" s="34"/>
      <c r="D339" s="34"/>
      <c r="E339" s="34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4"/>
      <c r="C340" s="34"/>
      <c r="D340" s="34"/>
      <c r="E340" s="34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4"/>
      <c r="C341" s="34"/>
      <c r="D341" s="34"/>
      <c r="E341" s="34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4"/>
      <c r="C342" s="34"/>
      <c r="D342" s="34"/>
      <c r="E342" s="34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4"/>
      <c r="C343" s="34"/>
      <c r="D343" s="34"/>
      <c r="E343" s="34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4"/>
      <c r="C344" s="34"/>
      <c r="D344" s="34"/>
      <c r="E344" s="34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4"/>
      <c r="C345" s="34"/>
      <c r="D345" s="34"/>
      <c r="E345" s="34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4"/>
      <c r="C346" s="34"/>
      <c r="D346" s="34"/>
      <c r="E346" s="34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4"/>
      <c r="C347" s="34"/>
      <c r="D347" s="34"/>
      <c r="E347" s="34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4"/>
      <c r="C348" s="34"/>
      <c r="D348" s="34"/>
      <c r="E348" s="34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4"/>
      <c r="C349" s="34"/>
      <c r="D349" s="34"/>
      <c r="E349" s="34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4"/>
      <c r="C350" s="34"/>
      <c r="D350" s="34"/>
      <c r="E350" s="34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4"/>
      <c r="C351" s="34"/>
      <c r="D351" s="34"/>
      <c r="E351" s="34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4"/>
      <c r="C352" s="34"/>
      <c r="D352" s="34"/>
      <c r="E352" s="34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4"/>
      <c r="C353" s="34"/>
      <c r="D353" s="34"/>
      <c r="E353" s="34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4"/>
      <c r="C354" s="34"/>
      <c r="D354" s="34"/>
      <c r="E354" s="34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4"/>
      <c r="C355" s="34"/>
      <c r="D355" s="34"/>
      <c r="E355" s="34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4"/>
      <c r="C356" s="34"/>
      <c r="D356" s="34"/>
      <c r="E356" s="34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4"/>
      <c r="C357" s="34"/>
      <c r="D357" s="34"/>
      <c r="E357" s="34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4"/>
      <c r="C358" s="34"/>
      <c r="D358" s="34"/>
      <c r="E358" s="34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4"/>
      <c r="C359" s="34"/>
      <c r="D359" s="34"/>
      <c r="E359" s="34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4"/>
      <c r="C360" s="34"/>
      <c r="D360" s="34"/>
      <c r="E360" s="34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4"/>
      <c r="C361" s="34"/>
      <c r="D361" s="34"/>
      <c r="E361" s="34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4"/>
      <c r="C362" s="34"/>
      <c r="D362" s="34"/>
      <c r="E362" s="34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4"/>
      <c r="C363" s="34"/>
      <c r="D363" s="34"/>
      <c r="E363" s="34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4"/>
      <c r="C364" s="34"/>
      <c r="D364" s="34"/>
      <c r="E364" s="34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4"/>
      <c r="C365" s="34"/>
      <c r="D365" s="34"/>
      <c r="E365" s="34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4"/>
      <c r="C366" s="34"/>
      <c r="D366" s="34"/>
      <c r="E366" s="34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4"/>
      <c r="C367" s="34"/>
      <c r="D367" s="34"/>
      <c r="E367" s="34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4"/>
      <c r="C368" s="34"/>
      <c r="D368" s="34"/>
      <c r="E368" s="34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4"/>
      <c r="C369" s="34"/>
      <c r="D369" s="34"/>
      <c r="E369" s="34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4"/>
      <c r="C370" s="34"/>
      <c r="D370" s="34"/>
      <c r="E370" s="34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4"/>
      <c r="C371" s="34"/>
      <c r="D371" s="34"/>
      <c r="E371" s="34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4"/>
      <c r="C372" s="34"/>
      <c r="D372" s="34"/>
      <c r="E372" s="34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4"/>
      <c r="C373" s="34"/>
      <c r="D373" s="34"/>
      <c r="E373" s="34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4"/>
      <c r="C374" s="34"/>
      <c r="D374" s="34"/>
      <c r="E374" s="34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4"/>
      <c r="C375" s="34"/>
      <c r="D375" s="34"/>
      <c r="E375" s="34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4"/>
      <c r="C376" s="34"/>
      <c r="D376" s="34"/>
      <c r="E376" s="34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4"/>
      <c r="C377" s="34"/>
      <c r="D377" s="34"/>
      <c r="E377" s="34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4"/>
      <c r="C378" s="34"/>
      <c r="D378" s="34"/>
      <c r="E378" s="34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4"/>
      <c r="C379" s="34"/>
      <c r="D379" s="34"/>
      <c r="E379" s="34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4"/>
      <c r="C380" s="34"/>
      <c r="D380" s="34"/>
      <c r="E380" s="34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4"/>
      <c r="C381" s="34"/>
      <c r="D381" s="34"/>
      <c r="E381" s="34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4"/>
      <c r="C382" s="34"/>
      <c r="D382" s="34"/>
      <c r="E382" s="34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4"/>
      <c r="C383" s="34"/>
      <c r="D383" s="34"/>
      <c r="E383" s="34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4"/>
      <c r="C384" s="34"/>
      <c r="D384" s="34"/>
      <c r="E384" s="34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4"/>
      <c r="C385" s="34"/>
      <c r="D385" s="34"/>
      <c r="E385" s="34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4"/>
      <c r="C386" s="34"/>
      <c r="D386" s="34"/>
      <c r="E386" s="34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4"/>
      <c r="C387" s="34"/>
      <c r="D387" s="34"/>
      <c r="E387" s="34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4"/>
      <c r="C388" s="34"/>
      <c r="D388" s="34"/>
      <c r="E388" s="34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4"/>
      <c r="C389" s="34"/>
      <c r="D389" s="34"/>
      <c r="E389" s="34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4"/>
      <c r="C390" s="34"/>
      <c r="D390" s="34"/>
      <c r="E390" s="34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4"/>
      <c r="C391" s="34"/>
      <c r="D391" s="34"/>
      <c r="E391" s="34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4"/>
      <c r="C392" s="34"/>
      <c r="D392" s="34"/>
      <c r="E392" s="34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4"/>
      <c r="C393" s="34"/>
      <c r="D393" s="34"/>
      <c r="E393" s="34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4"/>
      <c r="C394" s="34"/>
      <c r="D394" s="34"/>
      <c r="E394" s="34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4"/>
      <c r="C395" s="34"/>
      <c r="D395" s="34"/>
      <c r="E395" s="34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4"/>
      <c r="C396" s="34"/>
      <c r="D396" s="34"/>
      <c r="E396" s="34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4"/>
      <c r="C397" s="34"/>
      <c r="D397" s="34"/>
      <c r="E397" s="34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4"/>
      <c r="C398" s="34"/>
      <c r="D398" s="34"/>
      <c r="E398" s="34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4"/>
      <c r="C399" s="34"/>
      <c r="D399" s="34"/>
      <c r="E399" s="34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4"/>
      <c r="C400" s="34"/>
      <c r="D400" s="34"/>
      <c r="E400" s="34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4"/>
      <c r="C401" s="34"/>
      <c r="D401" s="34"/>
      <c r="E401" s="34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4"/>
      <c r="C402" s="34"/>
      <c r="D402" s="34"/>
      <c r="E402" s="34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4"/>
      <c r="C403" s="34"/>
      <c r="D403" s="34"/>
      <c r="E403" s="34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4"/>
      <c r="C404" s="34"/>
      <c r="D404" s="34"/>
      <c r="E404" s="34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4"/>
      <c r="C405" s="34"/>
      <c r="D405" s="34"/>
      <c r="E405" s="34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4"/>
      <c r="C406" s="34"/>
      <c r="D406" s="34"/>
      <c r="E406" s="34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4"/>
      <c r="C407" s="34"/>
      <c r="D407" s="34"/>
      <c r="E407" s="34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4"/>
      <c r="C408" s="34"/>
      <c r="D408" s="34"/>
      <c r="E408" s="34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4"/>
      <c r="C409" s="34"/>
      <c r="D409" s="34"/>
      <c r="E409" s="34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4"/>
      <c r="C410" s="34"/>
      <c r="D410" s="34"/>
      <c r="E410" s="34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4"/>
      <c r="C411" s="34"/>
      <c r="D411" s="34"/>
      <c r="E411" s="34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4"/>
      <c r="C412" s="34"/>
      <c r="D412" s="34"/>
      <c r="E412" s="34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4"/>
      <c r="C413" s="34"/>
      <c r="D413" s="34"/>
      <c r="E413" s="34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4"/>
      <c r="C414" s="34"/>
      <c r="D414" s="34"/>
      <c r="E414" s="34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4"/>
      <c r="C415" s="34"/>
      <c r="D415" s="34"/>
      <c r="E415" s="34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4"/>
      <c r="C416" s="34"/>
      <c r="D416" s="34"/>
      <c r="E416" s="34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4"/>
      <c r="C417" s="34"/>
      <c r="D417" s="34"/>
      <c r="E417" s="34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4"/>
      <c r="C418" s="34"/>
      <c r="D418" s="34"/>
      <c r="E418" s="34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4"/>
      <c r="C419" s="34"/>
      <c r="D419" s="34"/>
      <c r="E419" s="34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4"/>
      <c r="C420" s="34"/>
      <c r="D420" s="34"/>
      <c r="E420" s="34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4"/>
      <c r="C421" s="34"/>
      <c r="D421" s="34"/>
      <c r="E421" s="34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4"/>
      <c r="C422" s="34"/>
      <c r="D422" s="34"/>
      <c r="E422" s="34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4"/>
      <c r="C423" s="34"/>
      <c r="D423" s="34"/>
      <c r="E423" s="34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4"/>
      <c r="C424" s="34"/>
      <c r="D424" s="34"/>
      <c r="E424" s="34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4"/>
      <c r="C425" s="34"/>
      <c r="D425" s="34"/>
      <c r="E425" s="34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4"/>
      <c r="C426" s="34"/>
      <c r="D426" s="34"/>
      <c r="E426" s="34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4"/>
      <c r="C427" s="34"/>
      <c r="D427" s="34"/>
      <c r="E427" s="34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4"/>
      <c r="C428" s="34"/>
      <c r="D428" s="34"/>
      <c r="E428" s="34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4"/>
      <c r="C429" s="34"/>
      <c r="D429" s="34"/>
      <c r="E429" s="34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4"/>
      <c r="C430" s="34"/>
      <c r="D430" s="34"/>
      <c r="E430" s="34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4"/>
      <c r="C431" s="34"/>
      <c r="D431" s="34"/>
      <c r="E431" s="34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4"/>
      <c r="C432" s="34"/>
      <c r="D432" s="34"/>
      <c r="E432" s="34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4"/>
      <c r="C433" s="34"/>
      <c r="D433" s="34"/>
      <c r="E433" s="34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4"/>
      <c r="C434" s="34"/>
      <c r="D434" s="34"/>
      <c r="E434" s="34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4"/>
      <c r="C435" s="34"/>
      <c r="D435" s="34"/>
      <c r="E435" s="34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4"/>
      <c r="C436" s="34"/>
      <c r="D436" s="34"/>
      <c r="E436" s="34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4"/>
      <c r="C437" s="34"/>
      <c r="D437" s="34"/>
      <c r="E437" s="34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4"/>
      <c r="C438" s="34"/>
      <c r="D438" s="34"/>
      <c r="E438" s="34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4"/>
      <c r="C439" s="34"/>
      <c r="D439" s="34"/>
      <c r="E439" s="34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4"/>
      <c r="C440" s="34"/>
      <c r="D440" s="34"/>
      <c r="E440" s="34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4"/>
      <c r="C441" s="34"/>
      <c r="D441" s="34"/>
      <c r="E441" s="34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4"/>
      <c r="C442" s="34"/>
      <c r="D442" s="34"/>
      <c r="E442" s="34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4"/>
      <c r="C443" s="34"/>
      <c r="D443" s="34"/>
      <c r="E443" s="34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4"/>
      <c r="C444" s="34"/>
      <c r="D444" s="34"/>
      <c r="E444" s="34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4"/>
      <c r="C445" s="34"/>
      <c r="D445" s="34"/>
      <c r="E445" s="34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4"/>
      <c r="C446" s="34"/>
      <c r="D446" s="34"/>
      <c r="E446" s="34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4"/>
      <c r="C447" s="34"/>
      <c r="D447" s="34"/>
      <c r="E447" s="34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4"/>
      <c r="C448" s="34"/>
      <c r="D448" s="34"/>
      <c r="E448" s="34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4"/>
      <c r="C449" s="34"/>
      <c r="D449" s="34"/>
      <c r="E449" s="34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4"/>
      <c r="C450" s="34"/>
      <c r="D450" s="34"/>
      <c r="E450" s="34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4"/>
      <c r="C451" s="34"/>
      <c r="D451" s="34"/>
      <c r="E451" s="34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4"/>
      <c r="C452" s="34"/>
      <c r="D452" s="34"/>
      <c r="E452" s="34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4"/>
      <c r="C453" s="34"/>
      <c r="D453" s="34"/>
      <c r="E453" s="34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4"/>
      <c r="C454" s="34"/>
      <c r="D454" s="34"/>
      <c r="E454" s="34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4"/>
      <c r="C455" s="34"/>
      <c r="D455" s="34"/>
      <c r="E455" s="34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4"/>
      <c r="C456" s="34"/>
      <c r="D456" s="34"/>
      <c r="E456" s="34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4"/>
      <c r="C457" s="34"/>
      <c r="D457" s="34"/>
      <c r="E457" s="34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4"/>
      <c r="C458" s="34"/>
      <c r="D458" s="34"/>
      <c r="E458" s="34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4"/>
      <c r="C459" s="34"/>
      <c r="D459" s="34"/>
      <c r="E459" s="34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4"/>
      <c r="C460" s="34"/>
      <c r="D460" s="34"/>
      <c r="E460" s="34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4"/>
      <c r="C461" s="34"/>
      <c r="D461" s="34"/>
      <c r="E461" s="34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4"/>
      <c r="C462" s="34"/>
      <c r="D462" s="34"/>
      <c r="E462" s="34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4"/>
      <c r="C463" s="34"/>
      <c r="D463" s="34"/>
      <c r="E463" s="34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4"/>
      <c r="C464" s="34"/>
      <c r="D464" s="34"/>
      <c r="E464" s="34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4"/>
      <c r="C465" s="34"/>
      <c r="D465" s="34"/>
      <c r="E465" s="34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4"/>
      <c r="C466" s="34"/>
      <c r="D466" s="34"/>
      <c r="E466" s="34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4"/>
      <c r="C467" s="34"/>
      <c r="D467" s="34"/>
      <c r="E467" s="34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4"/>
      <c r="C468" s="34"/>
      <c r="D468" s="34"/>
      <c r="E468" s="34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4"/>
      <c r="C469" s="34"/>
      <c r="D469" s="34"/>
      <c r="E469" s="34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4"/>
      <c r="C470" s="34"/>
      <c r="D470" s="34"/>
      <c r="E470" s="34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4"/>
      <c r="C471" s="34"/>
      <c r="D471" s="34"/>
      <c r="E471" s="34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4"/>
      <c r="C472" s="34"/>
      <c r="D472" s="34"/>
      <c r="E472" s="34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4"/>
      <c r="C473" s="34"/>
      <c r="D473" s="34"/>
      <c r="E473" s="34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4"/>
      <c r="C474" s="34"/>
      <c r="D474" s="34"/>
      <c r="E474" s="34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4"/>
      <c r="C475" s="34"/>
      <c r="D475" s="34"/>
      <c r="E475" s="34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4"/>
      <c r="C476" s="34"/>
      <c r="D476" s="34"/>
      <c r="E476" s="34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4"/>
      <c r="C477" s="34"/>
      <c r="D477" s="34"/>
      <c r="E477" s="34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4"/>
      <c r="C478" s="34"/>
      <c r="D478" s="34"/>
      <c r="E478" s="34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4"/>
      <c r="C479" s="34"/>
      <c r="D479" s="34"/>
      <c r="E479" s="34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4"/>
      <c r="C480" s="34"/>
      <c r="D480" s="34"/>
      <c r="E480" s="34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4"/>
      <c r="C481" s="34"/>
      <c r="D481" s="34"/>
      <c r="E481" s="34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4"/>
      <c r="C482" s="34"/>
      <c r="D482" s="34"/>
      <c r="E482" s="34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4"/>
      <c r="C483" s="34"/>
      <c r="D483" s="34"/>
      <c r="E483" s="34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4"/>
      <c r="C484" s="34"/>
      <c r="D484" s="34"/>
      <c r="E484" s="34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4"/>
      <c r="C485" s="34"/>
      <c r="D485" s="34"/>
      <c r="E485" s="34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4"/>
      <c r="C486" s="34"/>
      <c r="D486" s="34"/>
      <c r="E486" s="34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4"/>
      <c r="C487" s="34"/>
      <c r="D487" s="34"/>
      <c r="E487" s="34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4"/>
      <c r="C488" s="34"/>
      <c r="D488" s="34"/>
      <c r="E488" s="34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4"/>
      <c r="C489" s="34"/>
      <c r="D489" s="34"/>
      <c r="E489" s="34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4"/>
      <c r="C490" s="34"/>
      <c r="D490" s="34"/>
      <c r="E490" s="34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4"/>
      <c r="C491" s="34"/>
      <c r="D491" s="34"/>
      <c r="E491" s="34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4"/>
      <c r="C492" s="34"/>
      <c r="D492" s="34"/>
      <c r="E492" s="34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4"/>
      <c r="C493" s="34"/>
      <c r="D493" s="34"/>
      <c r="E493" s="34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4"/>
      <c r="C494" s="34"/>
      <c r="D494" s="34"/>
      <c r="E494" s="34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4"/>
      <c r="C495" s="34"/>
      <c r="D495" s="34"/>
      <c r="E495" s="34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4"/>
      <c r="C496" s="34"/>
      <c r="D496" s="34"/>
      <c r="E496" s="34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4"/>
      <c r="C497" s="34"/>
      <c r="D497" s="34"/>
      <c r="E497" s="34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4"/>
      <c r="C498" s="34"/>
      <c r="D498" s="34"/>
      <c r="E498" s="34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4"/>
      <c r="C499" s="34"/>
      <c r="D499" s="34"/>
      <c r="E499" s="34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4"/>
      <c r="C500" s="34"/>
      <c r="D500" s="34"/>
      <c r="E500" s="34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4"/>
      <c r="C501" s="34"/>
      <c r="D501" s="34"/>
      <c r="E501" s="34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4"/>
      <c r="C502" s="34"/>
      <c r="D502" s="34"/>
      <c r="E502" s="34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4"/>
      <c r="C503" s="34"/>
      <c r="D503" s="34"/>
      <c r="E503" s="34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4"/>
      <c r="C504" s="34"/>
      <c r="D504" s="34"/>
      <c r="E504" s="34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4"/>
      <c r="C505" s="34"/>
      <c r="D505" s="34"/>
      <c r="E505" s="34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4"/>
      <c r="C506" s="34"/>
      <c r="D506" s="34"/>
      <c r="E506" s="34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4"/>
      <c r="C507" s="34"/>
      <c r="D507" s="34"/>
      <c r="E507" s="34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4"/>
      <c r="C508" s="34"/>
      <c r="D508" s="34"/>
      <c r="E508" s="34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4"/>
      <c r="C509" s="34"/>
      <c r="D509" s="34"/>
      <c r="E509" s="34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4"/>
      <c r="C510" s="34"/>
      <c r="D510" s="34"/>
      <c r="E510" s="34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4"/>
      <c r="C511" s="34"/>
      <c r="D511" s="34"/>
      <c r="E511" s="34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4"/>
      <c r="C512" s="34"/>
      <c r="D512" s="34"/>
      <c r="E512" s="34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4"/>
      <c r="C513" s="34"/>
      <c r="D513" s="34"/>
      <c r="E513" s="34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4"/>
      <c r="C514" s="34"/>
      <c r="D514" s="34"/>
      <c r="E514" s="34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4"/>
      <c r="C515" s="34"/>
      <c r="D515" s="34"/>
      <c r="E515" s="34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4"/>
      <c r="C516" s="34"/>
      <c r="D516" s="34"/>
      <c r="E516" s="34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4"/>
      <c r="C517" s="34"/>
      <c r="D517" s="34"/>
      <c r="E517" s="34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4"/>
      <c r="C518" s="34"/>
      <c r="D518" s="34"/>
      <c r="E518" s="34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4"/>
      <c r="C519" s="34"/>
      <c r="D519" s="34"/>
      <c r="E519" s="34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4"/>
      <c r="C520" s="34"/>
      <c r="D520" s="34"/>
      <c r="E520" s="34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4"/>
      <c r="C521" s="34"/>
      <c r="D521" s="34"/>
      <c r="E521" s="34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4"/>
      <c r="C522" s="34"/>
      <c r="D522" s="34"/>
      <c r="E522" s="34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4"/>
      <c r="C523" s="34"/>
      <c r="D523" s="34"/>
      <c r="E523" s="34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4"/>
      <c r="C524" s="34"/>
      <c r="D524" s="34"/>
      <c r="E524" s="34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4"/>
      <c r="C525" s="34"/>
      <c r="D525" s="34"/>
      <c r="E525" s="34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4"/>
      <c r="C526" s="34"/>
      <c r="D526" s="34"/>
      <c r="E526" s="34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4"/>
      <c r="C527" s="34"/>
      <c r="D527" s="34"/>
      <c r="E527" s="34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4"/>
      <c r="C528" s="34"/>
      <c r="D528" s="34"/>
      <c r="E528" s="34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4"/>
      <c r="C529" s="34"/>
      <c r="D529" s="34"/>
      <c r="E529" s="34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4"/>
      <c r="C530" s="34"/>
      <c r="D530" s="34"/>
      <c r="E530" s="34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4"/>
      <c r="C531" s="34"/>
      <c r="D531" s="34"/>
      <c r="E531" s="34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4"/>
      <c r="C532" s="34"/>
      <c r="D532" s="34"/>
      <c r="E532" s="34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4"/>
      <c r="C533" s="34"/>
      <c r="D533" s="34"/>
      <c r="E533" s="34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4"/>
      <c r="C534" s="34"/>
      <c r="D534" s="34"/>
      <c r="E534" s="34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4"/>
      <c r="C535" s="34"/>
      <c r="D535" s="34"/>
      <c r="E535" s="34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4"/>
      <c r="C536" s="34"/>
      <c r="D536" s="34"/>
      <c r="E536" s="34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4"/>
      <c r="C537" s="34"/>
      <c r="D537" s="34"/>
      <c r="E537" s="34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4"/>
      <c r="C538" s="34"/>
      <c r="D538" s="34"/>
      <c r="E538" s="34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4"/>
      <c r="C539" s="34"/>
      <c r="D539" s="34"/>
      <c r="E539" s="34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4"/>
      <c r="C540" s="34"/>
      <c r="D540" s="34"/>
      <c r="E540" s="34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4"/>
      <c r="C541" s="34"/>
      <c r="D541" s="34"/>
      <c r="E541" s="34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4"/>
      <c r="C542" s="34"/>
      <c r="D542" s="34"/>
      <c r="E542" s="34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4"/>
      <c r="C543" s="34"/>
      <c r="D543" s="34"/>
      <c r="E543" s="34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4"/>
      <c r="C544" s="34"/>
      <c r="D544" s="34"/>
      <c r="E544" s="34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4"/>
      <c r="C545" s="34"/>
      <c r="D545" s="34"/>
      <c r="E545" s="34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4"/>
      <c r="C546" s="34"/>
      <c r="D546" s="34"/>
      <c r="E546" s="34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4"/>
      <c r="C547" s="34"/>
      <c r="D547" s="34"/>
      <c r="E547" s="34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4"/>
      <c r="C548" s="34"/>
      <c r="D548" s="34"/>
      <c r="E548" s="34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4"/>
      <c r="C549" s="34"/>
      <c r="D549" s="34"/>
      <c r="E549" s="34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4"/>
      <c r="C550" s="34"/>
      <c r="D550" s="34"/>
      <c r="E550" s="34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4"/>
      <c r="C551" s="34"/>
      <c r="D551" s="34"/>
      <c r="E551" s="34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4"/>
      <c r="C552" s="34"/>
      <c r="D552" s="34"/>
      <c r="E552" s="34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4"/>
      <c r="C553" s="34"/>
      <c r="D553" s="34"/>
      <c r="E553" s="34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4"/>
      <c r="C554" s="34"/>
      <c r="D554" s="34"/>
      <c r="E554" s="34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4"/>
      <c r="C555" s="34"/>
      <c r="D555" s="34"/>
      <c r="E555" s="34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4"/>
      <c r="C556" s="34"/>
      <c r="D556" s="34"/>
      <c r="E556" s="34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4"/>
      <c r="C557" s="34"/>
      <c r="D557" s="34"/>
      <c r="E557" s="34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4"/>
      <c r="C558" s="34"/>
      <c r="D558" s="34"/>
      <c r="E558" s="34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4"/>
      <c r="C559" s="34"/>
      <c r="D559" s="34"/>
      <c r="E559" s="34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4"/>
      <c r="C560" s="34"/>
      <c r="D560" s="34"/>
      <c r="E560" s="34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4"/>
      <c r="C561" s="34"/>
      <c r="D561" s="34"/>
      <c r="E561" s="34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4"/>
      <c r="C562" s="34"/>
      <c r="D562" s="34"/>
      <c r="E562" s="34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4"/>
      <c r="C563" s="34"/>
      <c r="D563" s="34"/>
      <c r="E563" s="34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4"/>
      <c r="C564" s="34"/>
      <c r="D564" s="34"/>
      <c r="E564" s="34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4"/>
      <c r="C565" s="34"/>
      <c r="D565" s="34"/>
      <c r="E565" s="34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4"/>
      <c r="C566" s="34"/>
      <c r="D566" s="34"/>
      <c r="E566" s="34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4"/>
      <c r="C567" s="34"/>
      <c r="D567" s="34"/>
      <c r="E567" s="34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4"/>
      <c r="C568" s="34"/>
      <c r="D568" s="34"/>
      <c r="E568" s="34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4"/>
      <c r="C569" s="34"/>
      <c r="D569" s="34"/>
      <c r="E569" s="34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4"/>
      <c r="C570" s="34"/>
      <c r="D570" s="34"/>
      <c r="E570" s="34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4"/>
      <c r="C571" s="34"/>
      <c r="D571" s="34"/>
      <c r="E571" s="34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4"/>
      <c r="C572" s="34"/>
      <c r="D572" s="34"/>
      <c r="E572" s="34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4"/>
      <c r="C573" s="34"/>
      <c r="D573" s="34"/>
      <c r="E573" s="34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4"/>
      <c r="C574" s="34"/>
      <c r="D574" s="34"/>
      <c r="E574" s="34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4"/>
      <c r="C575" s="34"/>
      <c r="D575" s="34"/>
      <c r="E575" s="34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4"/>
      <c r="C576" s="34"/>
      <c r="D576" s="34"/>
      <c r="E576" s="34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4"/>
      <c r="C577" s="34"/>
      <c r="D577" s="34"/>
      <c r="E577" s="34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4"/>
      <c r="C578" s="34"/>
      <c r="D578" s="34"/>
      <c r="E578" s="34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4"/>
      <c r="C579" s="34"/>
      <c r="D579" s="34"/>
      <c r="E579" s="34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4"/>
      <c r="C580" s="34"/>
      <c r="D580" s="34"/>
      <c r="E580" s="34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4"/>
      <c r="C581" s="34"/>
      <c r="D581" s="34"/>
      <c r="E581" s="34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4"/>
      <c r="C582" s="34"/>
      <c r="D582" s="34"/>
      <c r="E582" s="34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4"/>
      <c r="C583" s="34"/>
      <c r="D583" s="34"/>
      <c r="E583" s="34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4"/>
      <c r="C584" s="34"/>
      <c r="D584" s="34"/>
      <c r="E584" s="34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4"/>
      <c r="C585" s="34"/>
      <c r="D585" s="34"/>
      <c r="E585" s="34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4"/>
      <c r="C586" s="34"/>
      <c r="D586" s="34"/>
      <c r="E586" s="34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4"/>
      <c r="C587" s="34"/>
      <c r="D587" s="34"/>
      <c r="E587" s="34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4"/>
      <c r="C588" s="34"/>
      <c r="D588" s="34"/>
      <c r="E588" s="34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4"/>
      <c r="C589" s="34"/>
      <c r="D589" s="34"/>
      <c r="E589" s="34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4"/>
      <c r="C590" s="34"/>
      <c r="D590" s="34"/>
      <c r="E590" s="34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4"/>
      <c r="C591" s="34"/>
      <c r="D591" s="34"/>
      <c r="E591" s="34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4"/>
      <c r="C592" s="34"/>
      <c r="D592" s="34"/>
      <c r="E592" s="34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4"/>
      <c r="C593" s="34"/>
      <c r="D593" s="34"/>
      <c r="E593" s="34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4"/>
      <c r="C594" s="34"/>
      <c r="D594" s="34"/>
      <c r="E594" s="34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4"/>
      <c r="C595" s="34"/>
      <c r="D595" s="34"/>
      <c r="E595" s="34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4"/>
      <c r="C596" s="34"/>
      <c r="D596" s="34"/>
      <c r="E596" s="34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4"/>
      <c r="C597" s="34"/>
      <c r="D597" s="34"/>
      <c r="E597" s="34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4"/>
      <c r="C598" s="34"/>
      <c r="D598" s="34"/>
      <c r="E598" s="34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4"/>
      <c r="C599" s="34"/>
      <c r="D599" s="34"/>
      <c r="E599" s="34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4"/>
      <c r="C600" s="34"/>
      <c r="D600" s="34"/>
      <c r="E600" s="34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4"/>
      <c r="C601" s="34"/>
      <c r="D601" s="34"/>
      <c r="E601" s="34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4"/>
      <c r="C602" s="34"/>
      <c r="D602" s="34"/>
      <c r="E602" s="34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4"/>
      <c r="C603" s="34"/>
      <c r="D603" s="34"/>
      <c r="E603" s="34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4"/>
      <c r="C604" s="34"/>
      <c r="D604" s="34"/>
      <c r="E604" s="34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4"/>
      <c r="C605" s="34"/>
      <c r="D605" s="34"/>
      <c r="E605" s="34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4"/>
      <c r="C606" s="34"/>
      <c r="D606" s="34"/>
      <c r="E606" s="34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4"/>
      <c r="C607" s="34"/>
      <c r="D607" s="34"/>
      <c r="E607" s="34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4"/>
      <c r="C608" s="34"/>
      <c r="D608" s="34"/>
      <c r="E608" s="34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4"/>
      <c r="C609" s="34"/>
      <c r="D609" s="34"/>
      <c r="E609" s="34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4"/>
      <c r="C610" s="34"/>
      <c r="D610" s="34"/>
      <c r="E610" s="34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4"/>
      <c r="C611" s="34"/>
      <c r="D611" s="34"/>
      <c r="E611" s="34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4"/>
      <c r="C612" s="34"/>
      <c r="D612" s="34"/>
      <c r="E612" s="34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4"/>
      <c r="C613" s="34"/>
      <c r="D613" s="34"/>
      <c r="E613" s="34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4"/>
      <c r="C614" s="34"/>
      <c r="D614" s="34"/>
      <c r="E614" s="34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4"/>
      <c r="C615" s="34"/>
      <c r="D615" s="34"/>
      <c r="E615" s="34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4"/>
      <c r="C616" s="34"/>
      <c r="D616" s="34"/>
      <c r="E616" s="34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4"/>
      <c r="C617" s="34"/>
      <c r="D617" s="34"/>
      <c r="E617" s="34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4"/>
      <c r="C618" s="34"/>
      <c r="D618" s="34"/>
      <c r="E618" s="34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4"/>
      <c r="C619" s="34"/>
      <c r="D619" s="34"/>
      <c r="E619" s="34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4"/>
      <c r="C620" s="34"/>
      <c r="D620" s="34"/>
      <c r="E620" s="34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4"/>
      <c r="C621" s="34"/>
      <c r="D621" s="34"/>
      <c r="E621" s="34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4"/>
      <c r="C622" s="34"/>
      <c r="D622" s="34"/>
      <c r="E622" s="34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4"/>
      <c r="C623" s="34"/>
      <c r="D623" s="34"/>
      <c r="E623" s="34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4"/>
      <c r="C624" s="34"/>
      <c r="D624" s="34"/>
      <c r="E624" s="34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4"/>
      <c r="C625" s="34"/>
      <c r="D625" s="34"/>
      <c r="E625" s="34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4"/>
      <c r="C626" s="34"/>
      <c r="D626" s="34"/>
      <c r="E626" s="34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4"/>
      <c r="C627" s="34"/>
      <c r="D627" s="34"/>
      <c r="E627" s="34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4"/>
      <c r="C628" s="34"/>
      <c r="D628" s="34"/>
      <c r="E628" s="34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4"/>
      <c r="C629" s="34"/>
      <c r="D629" s="34"/>
      <c r="E629" s="34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4"/>
      <c r="C630" s="34"/>
      <c r="D630" s="34"/>
      <c r="E630" s="34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4"/>
      <c r="C631" s="34"/>
      <c r="D631" s="34"/>
      <c r="E631" s="34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4"/>
      <c r="C632" s="34"/>
      <c r="D632" s="34"/>
      <c r="E632" s="34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4"/>
      <c r="C633" s="34"/>
      <c r="D633" s="34"/>
      <c r="E633" s="34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4"/>
      <c r="C634" s="34"/>
      <c r="D634" s="34"/>
      <c r="E634" s="34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4"/>
      <c r="C635" s="34"/>
      <c r="D635" s="34"/>
      <c r="E635" s="34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4"/>
      <c r="C636" s="34"/>
      <c r="D636" s="34"/>
      <c r="E636" s="34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4"/>
      <c r="C637" s="34"/>
      <c r="D637" s="34"/>
      <c r="E637" s="34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4"/>
      <c r="C638" s="34"/>
      <c r="D638" s="34"/>
      <c r="E638" s="34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4"/>
      <c r="C639" s="34"/>
      <c r="D639" s="34"/>
      <c r="E639" s="34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4"/>
      <c r="C640" s="34"/>
      <c r="D640" s="34"/>
      <c r="E640" s="34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4"/>
      <c r="C641" s="34"/>
      <c r="D641" s="34"/>
      <c r="E641" s="34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4"/>
      <c r="C642" s="34"/>
      <c r="D642" s="34"/>
      <c r="E642" s="34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4"/>
      <c r="C643" s="34"/>
      <c r="D643" s="34"/>
      <c r="E643" s="34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4"/>
      <c r="C644" s="34"/>
      <c r="D644" s="34"/>
      <c r="E644" s="34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4"/>
      <c r="C645" s="34"/>
      <c r="D645" s="34"/>
      <c r="E645" s="34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4"/>
      <c r="C646" s="34"/>
      <c r="D646" s="34"/>
      <c r="E646" s="34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4"/>
      <c r="C647" s="34"/>
      <c r="D647" s="34"/>
      <c r="E647" s="34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4"/>
      <c r="C648" s="34"/>
      <c r="D648" s="34"/>
      <c r="E648" s="34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4"/>
      <c r="C649" s="34"/>
      <c r="D649" s="34"/>
      <c r="E649" s="34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4"/>
      <c r="C650" s="34"/>
      <c r="D650" s="34"/>
      <c r="E650" s="34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4"/>
      <c r="C651" s="34"/>
      <c r="D651" s="34"/>
      <c r="E651" s="34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4"/>
      <c r="C652" s="34"/>
      <c r="D652" s="34"/>
      <c r="E652" s="34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4"/>
      <c r="C653" s="34"/>
      <c r="D653" s="34"/>
      <c r="E653" s="34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4"/>
      <c r="C654" s="34"/>
      <c r="D654" s="34"/>
      <c r="E654" s="34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4"/>
      <c r="C655" s="34"/>
      <c r="D655" s="34"/>
      <c r="E655" s="34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4"/>
      <c r="C656" s="34"/>
      <c r="D656" s="34"/>
      <c r="E656" s="34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4"/>
      <c r="C657" s="34"/>
      <c r="D657" s="34"/>
      <c r="E657" s="34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4"/>
      <c r="C658" s="34"/>
      <c r="D658" s="34"/>
      <c r="E658" s="34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4"/>
      <c r="C659" s="34"/>
      <c r="D659" s="34"/>
      <c r="E659" s="34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4"/>
      <c r="C660" s="34"/>
      <c r="D660" s="34"/>
      <c r="E660" s="34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4"/>
      <c r="C661" s="34"/>
      <c r="D661" s="34"/>
      <c r="E661" s="34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4"/>
      <c r="C662" s="34"/>
      <c r="D662" s="34"/>
      <c r="E662" s="34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4"/>
      <c r="C663" s="34"/>
      <c r="D663" s="34"/>
      <c r="E663" s="34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4"/>
      <c r="C664" s="34"/>
      <c r="D664" s="34"/>
      <c r="E664" s="34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4"/>
      <c r="C665" s="34"/>
      <c r="D665" s="34"/>
      <c r="E665" s="34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4"/>
      <c r="C666" s="34"/>
      <c r="D666" s="34"/>
      <c r="E666" s="34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4"/>
      <c r="C667" s="34"/>
      <c r="D667" s="34"/>
      <c r="E667" s="34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4"/>
      <c r="C668" s="34"/>
      <c r="D668" s="34"/>
      <c r="E668" s="34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4"/>
      <c r="C669" s="34"/>
      <c r="D669" s="34"/>
      <c r="E669" s="34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4"/>
      <c r="C670" s="34"/>
      <c r="D670" s="34"/>
      <c r="E670" s="34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4"/>
      <c r="C671" s="34"/>
      <c r="D671" s="34"/>
      <c r="E671" s="34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4"/>
      <c r="C672" s="34"/>
      <c r="D672" s="34"/>
      <c r="E672" s="34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4"/>
      <c r="C673" s="34"/>
      <c r="D673" s="34"/>
      <c r="E673" s="34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4"/>
      <c r="C674" s="34"/>
      <c r="D674" s="34"/>
      <c r="E674" s="34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4"/>
      <c r="C675" s="34"/>
      <c r="D675" s="34"/>
      <c r="E675" s="34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4"/>
      <c r="C676" s="34"/>
      <c r="D676" s="34"/>
      <c r="E676" s="34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4"/>
      <c r="C677" s="34"/>
      <c r="D677" s="34"/>
      <c r="E677" s="34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4"/>
      <c r="C678" s="34"/>
      <c r="D678" s="34"/>
      <c r="E678" s="34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4"/>
      <c r="C679" s="34"/>
      <c r="D679" s="34"/>
      <c r="E679" s="34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4"/>
      <c r="C680" s="34"/>
      <c r="D680" s="34"/>
      <c r="E680" s="34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4"/>
      <c r="C681" s="34"/>
      <c r="D681" s="34"/>
      <c r="E681" s="34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4"/>
      <c r="C682" s="34"/>
      <c r="D682" s="34"/>
      <c r="E682" s="34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4"/>
      <c r="C683" s="34"/>
      <c r="D683" s="34"/>
      <c r="E683" s="34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4"/>
      <c r="C684" s="34"/>
      <c r="D684" s="34"/>
      <c r="E684" s="34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4"/>
      <c r="C685" s="34"/>
      <c r="D685" s="34"/>
      <c r="E685" s="34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4"/>
      <c r="C686" s="34"/>
      <c r="D686" s="34"/>
      <c r="E686" s="34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4"/>
      <c r="C687" s="34"/>
      <c r="D687" s="34"/>
      <c r="E687" s="34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4"/>
      <c r="C688" s="34"/>
      <c r="D688" s="34"/>
      <c r="E688" s="34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4"/>
      <c r="C689" s="34"/>
      <c r="D689" s="34"/>
      <c r="E689" s="34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4"/>
      <c r="C690" s="34"/>
      <c r="D690" s="34"/>
      <c r="E690" s="34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4"/>
      <c r="C691" s="34"/>
      <c r="D691" s="34"/>
      <c r="E691" s="34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4"/>
      <c r="C692" s="34"/>
      <c r="D692" s="34"/>
      <c r="E692" s="34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4"/>
      <c r="C693" s="34"/>
      <c r="D693" s="34"/>
      <c r="E693" s="34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4"/>
      <c r="C694" s="34"/>
      <c r="D694" s="34"/>
      <c r="E694" s="34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4"/>
      <c r="C695" s="34"/>
      <c r="D695" s="34"/>
      <c r="E695" s="34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4"/>
      <c r="C696" s="34"/>
      <c r="D696" s="34"/>
      <c r="E696" s="34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4"/>
      <c r="C697" s="34"/>
      <c r="D697" s="34"/>
      <c r="E697" s="34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4"/>
      <c r="C698" s="34"/>
      <c r="D698" s="34"/>
      <c r="E698" s="34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4"/>
      <c r="C699" s="34"/>
      <c r="D699" s="34"/>
      <c r="E699" s="34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4"/>
      <c r="C700" s="34"/>
      <c r="D700" s="34"/>
      <c r="E700" s="34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4"/>
      <c r="C701" s="34"/>
      <c r="D701" s="34"/>
      <c r="E701" s="34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4"/>
      <c r="C702" s="34"/>
      <c r="D702" s="34"/>
      <c r="E702" s="34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4"/>
      <c r="C703" s="34"/>
      <c r="D703" s="34"/>
      <c r="E703" s="34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4"/>
      <c r="C704" s="34"/>
      <c r="D704" s="34"/>
      <c r="E704" s="34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4"/>
      <c r="C705" s="34"/>
      <c r="D705" s="34"/>
      <c r="E705" s="34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4"/>
      <c r="C706" s="34"/>
      <c r="D706" s="34"/>
      <c r="E706" s="34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4"/>
      <c r="C707" s="34"/>
      <c r="D707" s="34"/>
      <c r="E707" s="34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4"/>
      <c r="C708" s="34"/>
      <c r="D708" s="34"/>
      <c r="E708" s="34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4"/>
      <c r="C709" s="34"/>
      <c r="D709" s="34"/>
      <c r="E709" s="34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4"/>
      <c r="C710" s="34"/>
      <c r="D710" s="34"/>
      <c r="E710" s="34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4"/>
      <c r="C711" s="34"/>
      <c r="D711" s="34"/>
      <c r="E711" s="34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4"/>
      <c r="C712" s="34"/>
      <c r="D712" s="34"/>
      <c r="E712" s="34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4"/>
      <c r="C713" s="34"/>
      <c r="D713" s="34"/>
      <c r="E713" s="34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4"/>
      <c r="C714" s="34"/>
      <c r="D714" s="34"/>
      <c r="E714" s="34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4"/>
      <c r="C715" s="34"/>
      <c r="D715" s="34"/>
      <c r="E715" s="34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4"/>
      <c r="C716" s="34"/>
      <c r="D716" s="34"/>
      <c r="E716" s="34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4"/>
      <c r="C717" s="34"/>
      <c r="D717" s="34"/>
      <c r="E717" s="34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4"/>
      <c r="C718" s="34"/>
      <c r="D718" s="34"/>
      <c r="E718" s="34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4"/>
      <c r="C719" s="34"/>
      <c r="D719" s="34"/>
      <c r="E719" s="34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4"/>
      <c r="C720" s="34"/>
      <c r="D720" s="34"/>
      <c r="E720" s="34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4"/>
      <c r="C721" s="34"/>
      <c r="D721" s="34"/>
      <c r="E721" s="34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4"/>
      <c r="C722" s="34"/>
      <c r="D722" s="34"/>
      <c r="E722" s="34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4"/>
      <c r="C723" s="34"/>
      <c r="D723" s="34"/>
      <c r="E723" s="34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4"/>
      <c r="C724" s="34"/>
      <c r="D724" s="34"/>
      <c r="E724" s="34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4"/>
      <c r="C725" s="34"/>
      <c r="D725" s="34"/>
      <c r="E725" s="34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4"/>
      <c r="C726" s="34"/>
      <c r="D726" s="34"/>
      <c r="E726" s="34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4"/>
      <c r="C727" s="34"/>
      <c r="D727" s="34"/>
      <c r="E727" s="34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4"/>
      <c r="C728" s="34"/>
      <c r="D728" s="34"/>
      <c r="E728" s="34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4"/>
      <c r="C729" s="34"/>
      <c r="D729" s="34"/>
      <c r="E729" s="34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4"/>
      <c r="C730" s="34"/>
      <c r="D730" s="34"/>
      <c r="E730" s="34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4"/>
      <c r="C731" s="34"/>
      <c r="D731" s="34"/>
      <c r="E731" s="34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4"/>
      <c r="C732" s="34"/>
      <c r="D732" s="34"/>
      <c r="E732" s="34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4"/>
      <c r="C733" s="34"/>
      <c r="D733" s="34"/>
      <c r="E733" s="34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4"/>
      <c r="C734" s="34"/>
      <c r="D734" s="34"/>
      <c r="E734" s="34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4"/>
      <c r="C735" s="34"/>
      <c r="D735" s="34"/>
      <c r="E735" s="34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4"/>
      <c r="C736" s="34"/>
      <c r="D736" s="34"/>
      <c r="E736" s="34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4"/>
      <c r="C737" s="34"/>
      <c r="D737" s="34"/>
      <c r="E737" s="34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4"/>
      <c r="C738" s="34"/>
      <c r="D738" s="34"/>
      <c r="E738" s="34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4"/>
      <c r="C739" s="34"/>
      <c r="D739" s="34"/>
      <c r="E739" s="34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4"/>
      <c r="C740" s="34"/>
      <c r="D740" s="34"/>
      <c r="E740" s="34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4"/>
      <c r="C741" s="34"/>
      <c r="D741" s="34"/>
      <c r="E741" s="34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4"/>
      <c r="C742" s="34"/>
      <c r="D742" s="34"/>
      <c r="E742" s="34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4"/>
      <c r="C743" s="34"/>
      <c r="D743" s="34"/>
      <c r="E743" s="34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4"/>
      <c r="C744" s="34"/>
      <c r="D744" s="34"/>
      <c r="E744" s="34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4"/>
      <c r="C745" s="34"/>
      <c r="D745" s="34"/>
      <c r="E745" s="34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4"/>
      <c r="C746" s="34"/>
      <c r="D746" s="34"/>
      <c r="E746" s="34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4"/>
      <c r="C747" s="34"/>
      <c r="D747" s="34"/>
      <c r="E747" s="34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4"/>
      <c r="C748" s="34"/>
      <c r="D748" s="34"/>
      <c r="E748" s="34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4"/>
      <c r="C749" s="34"/>
      <c r="D749" s="34"/>
      <c r="E749" s="34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4"/>
      <c r="C750" s="34"/>
      <c r="D750" s="34"/>
      <c r="E750" s="34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4"/>
      <c r="C751" s="34"/>
      <c r="D751" s="34"/>
      <c r="E751" s="34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4"/>
      <c r="C752" s="34"/>
      <c r="D752" s="34"/>
      <c r="E752" s="34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4"/>
      <c r="C753" s="34"/>
      <c r="D753" s="34"/>
      <c r="E753" s="34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4"/>
      <c r="C754" s="34"/>
      <c r="D754" s="34"/>
      <c r="E754" s="34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4"/>
      <c r="C755" s="34"/>
      <c r="D755" s="34"/>
      <c r="E755" s="34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4"/>
      <c r="C756" s="34"/>
      <c r="D756" s="34"/>
      <c r="E756" s="34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4"/>
      <c r="C757" s="34"/>
      <c r="D757" s="34"/>
      <c r="E757" s="34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4"/>
      <c r="C758" s="34"/>
      <c r="D758" s="34"/>
      <c r="E758" s="34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4"/>
      <c r="C759" s="34"/>
      <c r="D759" s="34"/>
      <c r="E759" s="34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4"/>
      <c r="C760" s="34"/>
      <c r="D760" s="34"/>
      <c r="E760" s="34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4"/>
      <c r="C761" s="34"/>
      <c r="D761" s="34"/>
      <c r="E761" s="34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4"/>
      <c r="C762" s="34"/>
      <c r="D762" s="34"/>
      <c r="E762" s="34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4"/>
      <c r="C763" s="34"/>
      <c r="D763" s="34"/>
      <c r="E763" s="34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4"/>
      <c r="C764" s="34"/>
      <c r="D764" s="34"/>
      <c r="E764" s="34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4"/>
      <c r="C765" s="34"/>
      <c r="D765" s="34"/>
      <c r="E765" s="34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4"/>
      <c r="C766" s="34"/>
      <c r="D766" s="34"/>
      <c r="E766" s="34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4"/>
      <c r="C767" s="34"/>
      <c r="D767" s="34"/>
      <c r="E767" s="34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4"/>
      <c r="C768" s="34"/>
      <c r="D768" s="34"/>
      <c r="E768" s="34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4"/>
      <c r="C769" s="34"/>
      <c r="D769" s="34"/>
      <c r="E769" s="34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4"/>
      <c r="C770" s="34"/>
      <c r="D770" s="34"/>
      <c r="E770" s="34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4"/>
      <c r="C771" s="34"/>
      <c r="D771" s="34"/>
      <c r="E771" s="34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4"/>
      <c r="C772" s="34"/>
      <c r="D772" s="34"/>
      <c r="E772" s="34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4"/>
      <c r="C773" s="34"/>
      <c r="D773" s="34"/>
      <c r="E773" s="34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4"/>
      <c r="C774" s="34"/>
      <c r="D774" s="34"/>
      <c r="E774" s="34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4"/>
      <c r="C775" s="34"/>
      <c r="D775" s="34"/>
      <c r="E775" s="34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4"/>
      <c r="C776" s="34"/>
      <c r="D776" s="34"/>
      <c r="E776" s="34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4"/>
      <c r="C777" s="34"/>
      <c r="D777" s="34"/>
      <c r="E777" s="34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4"/>
      <c r="C778" s="34"/>
      <c r="D778" s="34"/>
      <c r="E778" s="34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4"/>
      <c r="C779" s="34"/>
      <c r="D779" s="34"/>
      <c r="E779" s="34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4"/>
      <c r="C780" s="34"/>
      <c r="D780" s="34"/>
      <c r="E780" s="34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4"/>
      <c r="C781" s="34"/>
      <c r="D781" s="34"/>
      <c r="E781" s="34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4"/>
      <c r="C782" s="34"/>
      <c r="D782" s="34"/>
      <c r="E782" s="34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4"/>
      <c r="C783" s="34"/>
      <c r="D783" s="34"/>
      <c r="E783" s="34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4"/>
      <c r="C784" s="34"/>
      <c r="D784" s="34"/>
      <c r="E784" s="34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4"/>
      <c r="C785" s="34"/>
      <c r="D785" s="34"/>
      <c r="E785" s="34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4"/>
      <c r="C786" s="34"/>
      <c r="D786" s="34"/>
      <c r="E786" s="34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4"/>
      <c r="C787" s="34"/>
      <c r="D787" s="34"/>
      <c r="E787" s="34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4"/>
      <c r="C788" s="34"/>
      <c r="D788" s="34"/>
      <c r="E788" s="34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4"/>
      <c r="C789" s="34"/>
      <c r="D789" s="34"/>
      <c r="E789" s="34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4"/>
      <c r="C790" s="34"/>
      <c r="D790" s="34"/>
      <c r="E790" s="34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4"/>
      <c r="C791" s="34"/>
      <c r="D791" s="34"/>
      <c r="E791" s="34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4"/>
      <c r="C792" s="34"/>
      <c r="D792" s="34"/>
      <c r="E792" s="34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4"/>
      <c r="C793" s="34"/>
      <c r="D793" s="34"/>
      <c r="E793" s="34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4"/>
      <c r="C794" s="34"/>
      <c r="D794" s="34"/>
      <c r="E794" s="34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4"/>
      <c r="C795" s="34"/>
      <c r="D795" s="34"/>
      <c r="E795" s="34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4"/>
      <c r="C796" s="34"/>
      <c r="D796" s="34"/>
      <c r="E796" s="34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4"/>
      <c r="C797" s="34"/>
      <c r="D797" s="34"/>
      <c r="E797" s="34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4"/>
      <c r="C798" s="34"/>
      <c r="D798" s="34"/>
      <c r="E798" s="34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4"/>
      <c r="C799" s="34"/>
      <c r="D799" s="34"/>
      <c r="E799" s="34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4"/>
      <c r="C800" s="34"/>
      <c r="D800" s="34"/>
      <c r="E800" s="34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4"/>
      <c r="C801" s="34"/>
      <c r="D801" s="34"/>
      <c r="E801" s="34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4"/>
      <c r="C802" s="34"/>
      <c r="D802" s="34"/>
      <c r="E802" s="34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4"/>
      <c r="C803" s="34"/>
      <c r="D803" s="34"/>
      <c r="E803" s="34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4"/>
      <c r="C804" s="34"/>
      <c r="D804" s="34"/>
      <c r="E804" s="34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4"/>
      <c r="C805" s="34"/>
      <c r="D805" s="34"/>
      <c r="E805" s="34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4"/>
      <c r="C806" s="34"/>
      <c r="D806" s="34"/>
      <c r="E806" s="34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4"/>
      <c r="C807" s="34"/>
      <c r="D807" s="34"/>
      <c r="E807" s="34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4"/>
      <c r="C808" s="34"/>
      <c r="D808" s="34"/>
      <c r="E808" s="34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4"/>
      <c r="C809" s="34"/>
      <c r="D809" s="34"/>
      <c r="E809" s="34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4"/>
      <c r="C810" s="34"/>
      <c r="D810" s="34"/>
      <c r="E810" s="34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4"/>
      <c r="C811" s="34"/>
      <c r="D811" s="34"/>
      <c r="E811" s="34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4"/>
      <c r="C812" s="34"/>
      <c r="D812" s="34"/>
      <c r="E812" s="34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4"/>
      <c r="C813" s="34"/>
      <c r="D813" s="34"/>
      <c r="E813" s="34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4"/>
      <c r="C814" s="34"/>
      <c r="D814" s="34"/>
      <c r="E814" s="34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4"/>
      <c r="C815" s="34"/>
      <c r="D815" s="34"/>
      <c r="E815" s="34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4"/>
      <c r="C816" s="34"/>
      <c r="D816" s="34"/>
      <c r="E816" s="34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4"/>
      <c r="C817" s="34"/>
      <c r="D817" s="34"/>
      <c r="E817" s="34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4"/>
      <c r="C818" s="34"/>
      <c r="D818" s="34"/>
      <c r="E818" s="34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4"/>
      <c r="C819" s="34"/>
      <c r="D819" s="34"/>
      <c r="E819" s="34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4"/>
      <c r="C820" s="34"/>
      <c r="D820" s="34"/>
      <c r="E820" s="34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4"/>
      <c r="C821" s="34"/>
      <c r="D821" s="34"/>
      <c r="E821" s="34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4"/>
      <c r="C822" s="34"/>
      <c r="D822" s="34"/>
      <c r="E822" s="34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4"/>
      <c r="C823" s="34"/>
      <c r="D823" s="34"/>
      <c r="E823" s="34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4"/>
      <c r="C824" s="34"/>
      <c r="D824" s="34"/>
      <c r="E824" s="34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4"/>
      <c r="C825" s="34"/>
      <c r="D825" s="34"/>
      <c r="E825" s="34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4"/>
      <c r="C826" s="34"/>
      <c r="D826" s="34"/>
      <c r="E826" s="34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4"/>
      <c r="C827" s="34"/>
      <c r="D827" s="34"/>
      <c r="E827" s="34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4"/>
      <c r="C828" s="34"/>
      <c r="D828" s="34"/>
      <c r="E828" s="34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4"/>
      <c r="C829" s="34"/>
      <c r="D829" s="34"/>
      <c r="E829" s="34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4"/>
      <c r="C830" s="34"/>
      <c r="D830" s="34"/>
      <c r="E830" s="34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4"/>
      <c r="C831" s="34"/>
      <c r="D831" s="34"/>
      <c r="E831" s="34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4"/>
      <c r="C832" s="34"/>
      <c r="D832" s="34"/>
      <c r="E832" s="34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4"/>
      <c r="C833" s="34"/>
      <c r="D833" s="34"/>
      <c r="E833" s="34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4"/>
      <c r="C834" s="34"/>
      <c r="D834" s="34"/>
      <c r="E834" s="34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4"/>
      <c r="C835" s="34"/>
      <c r="D835" s="34"/>
      <c r="E835" s="34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4"/>
      <c r="C836" s="34"/>
      <c r="D836" s="34"/>
      <c r="E836" s="34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4"/>
      <c r="C837" s="34"/>
      <c r="D837" s="34"/>
      <c r="E837" s="34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4"/>
      <c r="C838" s="34"/>
      <c r="D838" s="34"/>
      <c r="E838" s="34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4"/>
      <c r="C839" s="34"/>
      <c r="D839" s="34"/>
      <c r="E839" s="34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4"/>
      <c r="C840" s="34"/>
      <c r="D840" s="34"/>
      <c r="E840" s="34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4"/>
      <c r="C841" s="34"/>
      <c r="D841" s="34"/>
      <c r="E841" s="34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4"/>
      <c r="C842" s="34"/>
      <c r="D842" s="34"/>
      <c r="E842" s="34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4"/>
      <c r="C843" s="34"/>
      <c r="D843" s="34"/>
      <c r="E843" s="34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4"/>
      <c r="C844" s="34"/>
      <c r="D844" s="34"/>
      <c r="E844" s="34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4"/>
      <c r="C845" s="34"/>
      <c r="D845" s="34"/>
      <c r="E845" s="34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4"/>
      <c r="C846" s="34"/>
      <c r="D846" s="34"/>
      <c r="E846" s="34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4"/>
      <c r="C847" s="34"/>
      <c r="D847" s="34"/>
      <c r="E847" s="34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4"/>
      <c r="C848" s="34"/>
      <c r="D848" s="34"/>
      <c r="E848" s="34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4"/>
      <c r="C849" s="34"/>
      <c r="D849" s="34"/>
      <c r="E849" s="34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4"/>
      <c r="C850" s="34"/>
      <c r="D850" s="34"/>
      <c r="E850" s="34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4"/>
      <c r="C851" s="34"/>
      <c r="D851" s="34"/>
      <c r="E851" s="34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4"/>
      <c r="C852" s="34"/>
      <c r="D852" s="34"/>
      <c r="E852" s="34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4"/>
      <c r="C853" s="34"/>
      <c r="D853" s="34"/>
      <c r="E853" s="34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4"/>
      <c r="C854" s="34"/>
      <c r="D854" s="34"/>
      <c r="E854" s="34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4"/>
      <c r="C855" s="34"/>
      <c r="D855" s="34"/>
      <c r="E855" s="34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4"/>
      <c r="C856" s="34"/>
      <c r="D856" s="34"/>
      <c r="E856" s="34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4"/>
      <c r="C857" s="34"/>
      <c r="D857" s="34"/>
      <c r="E857" s="34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4"/>
      <c r="C858" s="34"/>
      <c r="D858" s="34"/>
      <c r="E858" s="34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4"/>
      <c r="C859" s="34"/>
      <c r="D859" s="34"/>
      <c r="E859" s="34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4"/>
      <c r="C860" s="34"/>
      <c r="D860" s="34"/>
      <c r="E860" s="34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4"/>
      <c r="C861" s="34"/>
      <c r="D861" s="34"/>
      <c r="E861" s="34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4"/>
      <c r="C862" s="34"/>
      <c r="D862" s="34"/>
      <c r="E862" s="34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4"/>
      <c r="C863" s="34"/>
      <c r="D863" s="34"/>
      <c r="E863" s="34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4"/>
      <c r="C864" s="34"/>
      <c r="D864" s="34"/>
      <c r="E864" s="34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4"/>
      <c r="C865" s="34"/>
      <c r="D865" s="34"/>
      <c r="E865" s="34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4"/>
      <c r="C866" s="34"/>
      <c r="D866" s="34"/>
      <c r="E866" s="34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4"/>
      <c r="C867" s="34"/>
      <c r="D867" s="34"/>
      <c r="E867" s="34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4"/>
      <c r="C868" s="34"/>
      <c r="D868" s="34"/>
      <c r="E868" s="34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4"/>
      <c r="C869" s="34"/>
      <c r="D869" s="34"/>
      <c r="E869" s="34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4"/>
      <c r="C870" s="34"/>
      <c r="D870" s="34"/>
      <c r="E870" s="34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4"/>
      <c r="C871" s="34"/>
      <c r="D871" s="34"/>
      <c r="E871" s="34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4"/>
      <c r="C872" s="34"/>
      <c r="D872" s="34"/>
      <c r="E872" s="34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4"/>
      <c r="C873" s="34"/>
      <c r="D873" s="34"/>
      <c r="E873" s="34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4"/>
      <c r="C874" s="34"/>
      <c r="D874" s="34"/>
      <c r="E874" s="34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4"/>
      <c r="C875" s="34"/>
      <c r="D875" s="34"/>
      <c r="E875" s="34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4"/>
      <c r="C876" s="34"/>
      <c r="D876" s="34"/>
      <c r="E876" s="34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4"/>
      <c r="C877" s="34"/>
      <c r="D877" s="34"/>
      <c r="E877" s="34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4"/>
      <c r="C878" s="34"/>
      <c r="D878" s="34"/>
      <c r="E878" s="34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4"/>
      <c r="C879" s="34"/>
      <c r="D879" s="34"/>
      <c r="E879" s="34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4"/>
      <c r="C880" s="34"/>
      <c r="D880" s="34"/>
      <c r="E880" s="34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4"/>
      <c r="C881" s="34"/>
      <c r="D881" s="34"/>
      <c r="E881" s="34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4"/>
      <c r="C882" s="34"/>
      <c r="D882" s="34"/>
      <c r="E882" s="34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4"/>
      <c r="C883" s="34"/>
      <c r="D883" s="34"/>
      <c r="E883" s="34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4"/>
      <c r="C884" s="34"/>
      <c r="D884" s="34"/>
      <c r="E884" s="34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4"/>
      <c r="C885" s="34"/>
      <c r="D885" s="34"/>
      <c r="E885" s="34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4"/>
      <c r="C886" s="34"/>
      <c r="D886" s="34"/>
      <c r="E886" s="34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4"/>
      <c r="C887" s="34"/>
      <c r="D887" s="34"/>
      <c r="E887" s="34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4"/>
      <c r="C888" s="34"/>
      <c r="D888" s="34"/>
      <c r="E888" s="34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4"/>
      <c r="C889" s="34"/>
      <c r="D889" s="34"/>
      <c r="E889" s="34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4"/>
      <c r="C890" s="34"/>
      <c r="D890" s="34"/>
      <c r="E890" s="34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4"/>
      <c r="C891" s="34"/>
      <c r="D891" s="34"/>
      <c r="E891" s="34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4"/>
      <c r="C892" s="34"/>
      <c r="D892" s="34"/>
      <c r="E892" s="34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4"/>
      <c r="C893" s="34"/>
      <c r="D893" s="34"/>
      <c r="E893" s="34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4"/>
      <c r="C894" s="34"/>
      <c r="D894" s="34"/>
      <c r="E894" s="34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4"/>
      <c r="C895" s="34"/>
      <c r="D895" s="34"/>
      <c r="E895" s="34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4"/>
      <c r="C896" s="34"/>
      <c r="D896" s="34"/>
      <c r="E896" s="34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4"/>
      <c r="C897" s="34"/>
      <c r="D897" s="34"/>
      <c r="E897" s="34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4"/>
      <c r="C898" s="34"/>
      <c r="D898" s="34"/>
      <c r="E898" s="34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4"/>
      <c r="C899" s="34"/>
      <c r="D899" s="34"/>
      <c r="E899" s="34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4"/>
      <c r="C900" s="34"/>
      <c r="D900" s="34"/>
      <c r="E900" s="34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4"/>
      <c r="C901" s="34"/>
      <c r="D901" s="34"/>
      <c r="E901" s="34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4"/>
      <c r="C902" s="34"/>
      <c r="D902" s="34"/>
      <c r="E902" s="34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4"/>
      <c r="C903" s="34"/>
      <c r="D903" s="34"/>
      <c r="E903" s="34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4"/>
      <c r="C904" s="34"/>
      <c r="D904" s="34"/>
      <c r="E904" s="34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4"/>
      <c r="C905" s="34"/>
      <c r="D905" s="34"/>
      <c r="E905" s="34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4"/>
      <c r="C906" s="34"/>
      <c r="D906" s="34"/>
      <c r="E906" s="34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4"/>
      <c r="C907" s="34"/>
      <c r="D907" s="34"/>
      <c r="E907" s="34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4"/>
      <c r="C908" s="34"/>
      <c r="D908" s="34"/>
      <c r="E908" s="34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4"/>
      <c r="C909" s="34"/>
      <c r="D909" s="34"/>
      <c r="E909" s="34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4"/>
      <c r="C910" s="34"/>
      <c r="D910" s="34"/>
      <c r="E910" s="34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4"/>
      <c r="C911" s="34"/>
      <c r="D911" s="34"/>
      <c r="E911" s="34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4"/>
      <c r="C912" s="34"/>
      <c r="D912" s="34"/>
      <c r="E912" s="34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4"/>
      <c r="C913" s="34"/>
      <c r="D913" s="34"/>
      <c r="E913" s="34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4"/>
      <c r="C914" s="34"/>
      <c r="D914" s="34"/>
      <c r="E914" s="34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4"/>
      <c r="C915" s="34"/>
      <c r="D915" s="34"/>
      <c r="E915" s="34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4"/>
      <c r="C916" s="34"/>
      <c r="D916" s="34"/>
      <c r="E916" s="34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4"/>
      <c r="C917" s="34"/>
      <c r="D917" s="34"/>
      <c r="E917" s="34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4"/>
      <c r="C918" s="34"/>
      <c r="D918" s="34"/>
      <c r="E918" s="34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4"/>
      <c r="C919" s="34"/>
      <c r="D919" s="34"/>
      <c r="E919" s="34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4"/>
      <c r="C920" s="34"/>
      <c r="D920" s="34"/>
      <c r="E920" s="34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4"/>
      <c r="C921" s="34"/>
      <c r="D921" s="34"/>
      <c r="E921" s="34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4"/>
      <c r="C922" s="34"/>
      <c r="D922" s="34"/>
      <c r="E922" s="34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4"/>
      <c r="C923" s="34"/>
      <c r="D923" s="34"/>
      <c r="E923" s="34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4"/>
      <c r="C924" s="34"/>
      <c r="D924" s="34"/>
      <c r="E924" s="34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4"/>
      <c r="C925" s="34"/>
      <c r="D925" s="34"/>
      <c r="E925" s="34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4"/>
      <c r="C926" s="34"/>
      <c r="D926" s="34"/>
      <c r="E926" s="34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4"/>
      <c r="C927" s="34"/>
      <c r="D927" s="34"/>
      <c r="E927" s="34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4"/>
      <c r="C928" s="34"/>
      <c r="D928" s="34"/>
      <c r="E928" s="34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4"/>
      <c r="C929" s="34"/>
      <c r="D929" s="34"/>
      <c r="E929" s="34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4"/>
      <c r="C930" s="34"/>
      <c r="D930" s="34"/>
      <c r="E930" s="34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4"/>
      <c r="C931" s="34"/>
      <c r="D931" s="34"/>
      <c r="E931" s="34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4"/>
      <c r="C932" s="34"/>
      <c r="D932" s="34"/>
      <c r="E932" s="34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4"/>
      <c r="C933" s="34"/>
      <c r="D933" s="34"/>
      <c r="E933" s="34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4"/>
      <c r="C934" s="34"/>
      <c r="D934" s="34"/>
      <c r="E934" s="34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4"/>
      <c r="C935" s="34"/>
      <c r="D935" s="34"/>
      <c r="E935" s="34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4"/>
      <c r="C936" s="34"/>
      <c r="D936" s="34"/>
      <c r="E936" s="34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4"/>
      <c r="C937" s="34"/>
      <c r="D937" s="34"/>
      <c r="E937" s="34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4"/>
      <c r="C938" s="34"/>
      <c r="D938" s="34"/>
      <c r="E938" s="34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4"/>
      <c r="C939" s="34"/>
      <c r="D939" s="34"/>
      <c r="E939" s="34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4"/>
      <c r="C940" s="34"/>
      <c r="D940" s="34"/>
      <c r="E940" s="34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4"/>
      <c r="C941" s="34"/>
      <c r="D941" s="34"/>
      <c r="E941" s="34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4"/>
      <c r="C942" s="34"/>
      <c r="D942" s="34"/>
      <c r="E942" s="34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4"/>
      <c r="C943" s="34"/>
      <c r="D943" s="34"/>
      <c r="E943" s="34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4"/>
      <c r="C944" s="34"/>
      <c r="D944" s="34"/>
      <c r="E944" s="34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4"/>
      <c r="C945" s="34"/>
      <c r="D945" s="34"/>
      <c r="E945" s="34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4"/>
      <c r="C946" s="34"/>
      <c r="D946" s="34"/>
      <c r="E946" s="34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4"/>
      <c r="C947" s="34"/>
      <c r="D947" s="34"/>
      <c r="E947" s="34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4"/>
      <c r="C948" s="34"/>
      <c r="D948" s="34"/>
      <c r="E948" s="34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4"/>
      <c r="C949" s="34"/>
      <c r="D949" s="34"/>
      <c r="E949" s="34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4"/>
      <c r="C950" s="34"/>
      <c r="D950" s="34"/>
      <c r="E950" s="34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4"/>
      <c r="C951" s="34"/>
      <c r="D951" s="34"/>
      <c r="E951" s="34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4"/>
      <c r="C952" s="34"/>
      <c r="D952" s="34"/>
      <c r="E952" s="34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33"/>
      <c r="B953" s="34"/>
      <c r="C953" s="34"/>
      <c r="D953" s="34"/>
      <c r="E953" s="34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33"/>
      <c r="B954" s="34"/>
      <c r="C954" s="34"/>
      <c r="D954" s="34"/>
      <c r="E954" s="34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33"/>
      <c r="B955" s="34"/>
      <c r="C955" s="34"/>
      <c r="D955" s="34"/>
      <c r="E955" s="34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33"/>
      <c r="B956" s="34"/>
      <c r="C956" s="34"/>
      <c r="D956" s="34"/>
      <c r="E956" s="34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33"/>
      <c r="B957" s="34"/>
      <c r="C957" s="34"/>
      <c r="D957" s="34"/>
      <c r="E957" s="34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33"/>
      <c r="B958" s="34"/>
      <c r="C958" s="34"/>
      <c r="D958" s="34"/>
      <c r="E958" s="34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33"/>
      <c r="B959" s="34"/>
      <c r="C959" s="34"/>
      <c r="D959" s="34"/>
      <c r="E959" s="34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33"/>
      <c r="B960" s="34"/>
      <c r="C960" s="34"/>
      <c r="D960" s="34"/>
      <c r="E960" s="34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33"/>
      <c r="B961" s="34"/>
      <c r="C961" s="34"/>
      <c r="D961" s="34"/>
      <c r="E961" s="34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33"/>
      <c r="B962" s="34"/>
      <c r="C962" s="34"/>
      <c r="D962" s="34"/>
      <c r="E962" s="34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33"/>
      <c r="B963" s="34"/>
      <c r="C963" s="34"/>
      <c r="D963" s="34"/>
      <c r="E963" s="34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33"/>
      <c r="B964" s="34"/>
      <c r="C964" s="34"/>
      <c r="D964" s="34"/>
      <c r="E964" s="34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33"/>
      <c r="B965" s="34"/>
      <c r="C965" s="34"/>
      <c r="D965" s="34"/>
      <c r="E965" s="34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33"/>
      <c r="B966" s="34"/>
      <c r="C966" s="34"/>
      <c r="D966" s="34"/>
      <c r="E966" s="34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33"/>
      <c r="B967" s="34"/>
      <c r="C967" s="34"/>
      <c r="D967" s="34"/>
      <c r="E967" s="34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33"/>
      <c r="B968" s="34"/>
      <c r="C968" s="34"/>
      <c r="D968" s="34"/>
      <c r="E968" s="34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33"/>
      <c r="B969" s="34"/>
      <c r="C969" s="34"/>
      <c r="D969" s="34"/>
      <c r="E969" s="34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33"/>
      <c r="B970" s="34"/>
      <c r="C970" s="34"/>
      <c r="D970" s="34"/>
      <c r="E970" s="34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33"/>
      <c r="B971" s="34"/>
      <c r="C971" s="34"/>
      <c r="D971" s="34"/>
      <c r="E971" s="34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33"/>
      <c r="B972" s="34"/>
      <c r="C972" s="34"/>
      <c r="D972" s="34"/>
      <c r="E972" s="34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33"/>
      <c r="B973" s="34"/>
      <c r="C973" s="34"/>
      <c r="D973" s="34"/>
      <c r="E973" s="34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33"/>
      <c r="B974" s="34"/>
      <c r="C974" s="34"/>
      <c r="D974" s="34"/>
      <c r="E974" s="34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33"/>
      <c r="B975" s="34"/>
      <c r="C975" s="34"/>
      <c r="D975" s="34"/>
      <c r="E975" s="34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33"/>
      <c r="B976" s="34"/>
      <c r="C976" s="34"/>
      <c r="D976" s="34"/>
      <c r="E976" s="34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33"/>
      <c r="B977" s="34"/>
      <c r="C977" s="34"/>
      <c r="D977" s="34"/>
      <c r="E977" s="34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33"/>
      <c r="B978" s="34"/>
      <c r="C978" s="34"/>
      <c r="D978" s="34"/>
      <c r="E978" s="34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33"/>
      <c r="B979" s="34"/>
      <c r="C979" s="34"/>
      <c r="D979" s="34"/>
      <c r="E979" s="34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33"/>
      <c r="B980" s="34"/>
      <c r="C980" s="34"/>
      <c r="D980" s="34"/>
      <c r="E980" s="34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33"/>
      <c r="B981" s="34"/>
      <c r="C981" s="34"/>
      <c r="D981" s="34"/>
      <c r="E981" s="34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33"/>
      <c r="B982" s="34"/>
      <c r="C982" s="34"/>
      <c r="D982" s="34"/>
      <c r="E982" s="34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33"/>
      <c r="B983" s="34"/>
      <c r="C983" s="34"/>
      <c r="D983" s="34"/>
      <c r="E983" s="34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33"/>
      <c r="B984" s="34"/>
      <c r="C984" s="34"/>
      <c r="D984" s="34"/>
      <c r="E984" s="34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33"/>
      <c r="B985" s="34"/>
      <c r="C985" s="34"/>
      <c r="D985" s="34"/>
      <c r="E985" s="34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33"/>
      <c r="B986" s="34"/>
      <c r="C986" s="34"/>
      <c r="D986" s="34"/>
      <c r="E986" s="34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33"/>
      <c r="B987" s="34"/>
      <c r="C987" s="34"/>
      <c r="D987" s="34"/>
      <c r="E987" s="34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33"/>
      <c r="B988" s="34"/>
      <c r="C988" s="34"/>
      <c r="D988" s="34"/>
      <c r="E988" s="34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33"/>
      <c r="B989" s="34"/>
      <c r="C989" s="34"/>
      <c r="D989" s="34"/>
      <c r="E989" s="34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33"/>
      <c r="B990" s="34"/>
      <c r="C990" s="34"/>
      <c r="D990" s="34"/>
      <c r="E990" s="34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33"/>
      <c r="B991" s="34"/>
      <c r="C991" s="34"/>
      <c r="D991" s="34"/>
      <c r="E991" s="34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33"/>
      <c r="B992" s="34"/>
      <c r="C992" s="34"/>
      <c r="D992" s="34"/>
      <c r="E992" s="34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33"/>
      <c r="B993" s="34"/>
      <c r="C993" s="34"/>
      <c r="D993" s="34"/>
      <c r="E993" s="34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33"/>
      <c r="B994" s="34"/>
      <c r="C994" s="34"/>
      <c r="D994" s="34"/>
      <c r="E994" s="34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2.75" customHeight="1">
      <c r="A995" s="33"/>
      <c r="B995" s="34"/>
      <c r="C995" s="34"/>
      <c r="D995" s="34"/>
      <c r="E995" s="34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2.75" customHeight="1">
      <c r="A996" s="33"/>
      <c r="B996" s="34"/>
      <c r="C996" s="34"/>
      <c r="D996" s="34"/>
      <c r="E996" s="34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2.75" customHeight="1">
      <c r="A997" s="33"/>
      <c r="B997" s="34"/>
      <c r="C997" s="34"/>
      <c r="D997" s="34"/>
      <c r="E997" s="34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" customHeight="1">
      <c r="A998" s="33"/>
      <c r="B998" s="34"/>
      <c r="C998" s="34"/>
      <c r="D998" s="34"/>
      <c r="E998" s="34"/>
      <c r="F998" s="33"/>
      <c r="G998" s="33"/>
    </row>
    <row r="999" spans="1:26" ht="15" customHeight="1">
      <c r="A999" s="33"/>
      <c r="B999" s="34"/>
      <c r="C999" s="34"/>
      <c r="D999" s="34"/>
      <c r="E999" s="34"/>
      <c r="F999" s="33"/>
      <c r="G999" s="33"/>
    </row>
    <row r="1000" spans="1:26" ht="15" customHeight="1">
      <c r="A1000" s="33"/>
      <c r="B1000" s="34"/>
      <c r="C1000" s="34"/>
      <c r="D1000" s="34"/>
      <c r="E1000" s="34"/>
      <c r="F1000" s="33"/>
      <c r="G1000" s="33"/>
    </row>
  </sheetData>
  <mergeCells count="24">
    <mergeCell ref="E102:F102"/>
    <mergeCell ref="D18:G18"/>
    <mergeCell ref="B19:D19"/>
    <mergeCell ref="C47:D47"/>
    <mergeCell ref="C53:D53"/>
    <mergeCell ref="B62:D62"/>
    <mergeCell ref="B94:D94"/>
    <mergeCell ref="E96:F96"/>
    <mergeCell ref="E97:F97"/>
    <mergeCell ref="E98:F98"/>
    <mergeCell ref="E100:F100"/>
    <mergeCell ref="E101:F101"/>
    <mergeCell ref="A17:G17"/>
    <mergeCell ref="E2:G2"/>
    <mergeCell ref="E3:G3"/>
    <mergeCell ref="A5:G6"/>
    <mergeCell ref="A7:G7"/>
    <mergeCell ref="A8:G9"/>
    <mergeCell ref="A10:G10"/>
    <mergeCell ref="A11:G11"/>
    <mergeCell ref="A12:E12"/>
    <mergeCell ref="A13:G13"/>
    <mergeCell ref="A14:G14"/>
    <mergeCell ref="A16:G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showGridLines="0" view="pageBreakPreview" topLeftCell="A36" zoomScale="115" zoomScaleNormal="100" zoomScaleSheetLayoutView="115" workbookViewId="0">
      <selection activeCell="G57" sqref="G57"/>
    </sheetView>
  </sheetViews>
  <sheetFormatPr defaultColWidth="14.42578125" defaultRowHeight="15" customHeight="1"/>
  <cols>
    <col min="1" max="1" width="8" customWidth="1"/>
    <col min="2" max="2" width="1.5703125" hidden="1" customWidth="1"/>
    <col min="3" max="3" width="30.28515625" customWidth="1"/>
    <col min="4" max="4" width="18.28515625" customWidth="1"/>
    <col min="5" max="5" width="9.28515625" hidden="1" customWidth="1"/>
    <col min="6" max="6" width="11.7109375" customWidth="1"/>
    <col min="7" max="7" width="13.7109375" customWidth="1"/>
    <col min="8" max="9" width="13.28515625" customWidth="1"/>
    <col min="10" max="26" width="9.28515625" customWidth="1"/>
  </cols>
  <sheetData>
    <row r="1" spans="1:26" ht="12.75" customHeight="1">
      <c r="A1" s="87"/>
      <c r="B1" s="87"/>
      <c r="C1" s="87"/>
      <c r="D1" s="87"/>
      <c r="E1" s="87"/>
      <c r="F1" s="87"/>
      <c r="G1" s="88"/>
      <c r="H1" s="88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12.75" customHeight="1">
      <c r="A2" s="87"/>
      <c r="B2" s="87"/>
      <c r="C2" s="87"/>
      <c r="D2" s="101"/>
      <c r="E2" s="87"/>
      <c r="F2" s="87"/>
      <c r="G2" s="1" t="s">
        <v>150</v>
      </c>
      <c r="H2" s="89"/>
      <c r="I2" s="89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12.75" customHeight="1">
      <c r="A3" s="87"/>
      <c r="B3" s="87"/>
      <c r="C3" s="87"/>
      <c r="D3" s="87"/>
      <c r="E3" s="87"/>
      <c r="F3" s="87"/>
      <c r="G3" s="1" t="s">
        <v>4</v>
      </c>
      <c r="H3" s="89"/>
      <c r="I3" s="89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2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4.25" customHeight="1">
      <c r="A5" s="267" t="s">
        <v>179</v>
      </c>
      <c r="B5" s="266"/>
      <c r="C5" s="266"/>
      <c r="D5" s="266"/>
      <c r="E5" s="266"/>
      <c r="F5" s="266"/>
      <c r="G5" s="266"/>
      <c r="H5" s="266"/>
      <c r="I5" s="26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16.5" customHeight="1">
      <c r="A6" s="266"/>
      <c r="B6" s="266"/>
      <c r="C6" s="266"/>
      <c r="D6" s="266"/>
      <c r="E6" s="266"/>
      <c r="F6" s="266"/>
      <c r="G6" s="266"/>
      <c r="H6" s="266"/>
      <c r="I6" s="266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15.6" customHeight="1">
      <c r="A7" s="268" t="s">
        <v>436</v>
      </c>
      <c r="B7" s="269"/>
      <c r="C7" s="269"/>
      <c r="D7" s="269"/>
      <c r="E7" s="269"/>
      <c r="F7" s="269"/>
      <c r="G7" s="269"/>
      <c r="H7" s="269"/>
      <c r="I7" s="269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ht="12.75" customHeight="1">
      <c r="A8" s="270" t="s">
        <v>30</v>
      </c>
      <c r="B8" s="266"/>
      <c r="C8" s="266"/>
      <c r="D8" s="266"/>
      <c r="E8" s="266"/>
      <c r="F8" s="266"/>
      <c r="G8" s="266"/>
      <c r="H8" s="266"/>
      <c r="I8" s="266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ht="16.149999999999999" customHeight="1">
      <c r="A9" s="268" t="s">
        <v>444</v>
      </c>
      <c r="B9" s="269"/>
      <c r="C9" s="269"/>
      <c r="D9" s="269"/>
      <c r="E9" s="269"/>
      <c r="F9" s="269"/>
      <c r="G9" s="269"/>
      <c r="H9" s="269"/>
      <c r="I9" s="269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ht="12.75" customHeight="1">
      <c r="A10" s="270" t="s">
        <v>180</v>
      </c>
      <c r="B10" s="266"/>
      <c r="C10" s="266"/>
      <c r="D10" s="266"/>
      <c r="E10" s="266"/>
      <c r="F10" s="266"/>
      <c r="G10" s="266"/>
      <c r="H10" s="266"/>
      <c r="I10" s="266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12.75" customHeight="1">
      <c r="A11" s="270" t="s">
        <v>181</v>
      </c>
      <c r="B11" s="266"/>
      <c r="C11" s="266"/>
      <c r="D11" s="266"/>
      <c r="E11" s="266"/>
      <c r="F11" s="266"/>
      <c r="G11" s="266"/>
      <c r="H11" s="266"/>
      <c r="I11" s="266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ht="12.75" customHeight="1">
      <c r="A12" s="271"/>
      <c r="B12" s="266"/>
      <c r="C12" s="266"/>
      <c r="D12" s="266"/>
      <c r="E12" s="266"/>
      <c r="F12" s="266"/>
      <c r="G12" s="266"/>
      <c r="H12" s="266"/>
      <c r="I12" s="266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ht="12.75" customHeight="1">
      <c r="A13" s="272" t="s">
        <v>151</v>
      </c>
      <c r="B13" s="266"/>
      <c r="C13" s="266"/>
      <c r="D13" s="266"/>
      <c r="E13" s="266"/>
      <c r="F13" s="266"/>
      <c r="G13" s="266"/>
      <c r="H13" s="266"/>
      <c r="I13" s="266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ht="12.75" customHeight="1">
      <c r="A14" s="270"/>
      <c r="B14" s="266"/>
      <c r="C14" s="266"/>
      <c r="D14" s="266"/>
      <c r="E14" s="266"/>
      <c r="F14" s="266"/>
      <c r="G14" s="266"/>
      <c r="H14" s="266"/>
      <c r="I14" s="266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1:26" ht="12.75" customHeight="1">
      <c r="A15" s="272" t="s">
        <v>477</v>
      </c>
      <c r="B15" s="266"/>
      <c r="C15" s="266"/>
      <c r="D15" s="266"/>
      <c r="E15" s="266"/>
      <c r="F15" s="266"/>
      <c r="G15" s="266"/>
      <c r="H15" s="266"/>
      <c r="I15" s="266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1:26" ht="9.75" customHeight="1">
      <c r="A16" s="90"/>
      <c r="B16" s="102"/>
      <c r="C16" s="102"/>
      <c r="D16" s="102"/>
      <c r="E16" s="102"/>
      <c r="F16" s="102"/>
      <c r="G16" s="102"/>
      <c r="H16" s="102"/>
      <c r="I16" s="102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1:26" ht="12.75" customHeight="1">
      <c r="A17" s="270" t="s">
        <v>479</v>
      </c>
      <c r="B17" s="266"/>
      <c r="C17" s="266"/>
      <c r="D17" s="266"/>
      <c r="E17" s="266"/>
      <c r="F17" s="266"/>
      <c r="G17" s="266"/>
      <c r="H17" s="266"/>
      <c r="I17" s="266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12.75" customHeight="1">
      <c r="A18" s="270" t="s">
        <v>33</v>
      </c>
      <c r="B18" s="266"/>
      <c r="C18" s="266"/>
      <c r="D18" s="266"/>
      <c r="E18" s="266"/>
      <c r="F18" s="266"/>
      <c r="G18" s="266"/>
      <c r="H18" s="266"/>
      <c r="I18" s="266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spans="1:26" ht="12.75" customHeight="1">
      <c r="A19" s="273" t="s">
        <v>437</v>
      </c>
      <c r="B19" s="266"/>
      <c r="C19" s="266"/>
      <c r="D19" s="266"/>
      <c r="E19" s="266"/>
      <c r="F19" s="266"/>
      <c r="G19" s="266"/>
      <c r="H19" s="266"/>
      <c r="I19" s="266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ht="54" customHeight="1">
      <c r="A20" s="262" t="s">
        <v>0</v>
      </c>
      <c r="B20" s="255"/>
      <c r="C20" s="262" t="s">
        <v>34</v>
      </c>
      <c r="D20" s="254"/>
      <c r="E20" s="254"/>
      <c r="F20" s="255"/>
      <c r="G20" s="91" t="s">
        <v>152</v>
      </c>
      <c r="H20" s="91" t="s">
        <v>153</v>
      </c>
      <c r="I20" s="91" t="s">
        <v>154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2.75" customHeight="1">
      <c r="A21" s="96" t="s">
        <v>38</v>
      </c>
      <c r="B21" s="95" t="s">
        <v>155</v>
      </c>
      <c r="C21" s="258" t="s">
        <v>155</v>
      </c>
      <c r="D21" s="254"/>
      <c r="E21" s="254"/>
      <c r="F21" s="255"/>
      <c r="G21" s="95"/>
      <c r="H21" s="209">
        <f>SUM(H22+H28)</f>
        <v>866028.98</v>
      </c>
      <c r="I21" s="227">
        <f>SUM(I22+I28)</f>
        <v>806969.87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spans="1:26" ht="12.75" customHeight="1">
      <c r="A22" s="93" t="s">
        <v>40</v>
      </c>
      <c r="B22" s="103" t="s">
        <v>156</v>
      </c>
      <c r="C22" s="260" t="s">
        <v>156</v>
      </c>
      <c r="D22" s="254"/>
      <c r="E22" s="254"/>
      <c r="F22" s="255"/>
      <c r="G22" s="103" t="s">
        <v>471</v>
      </c>
      <c r="H22" s="208">
        <f>SUM(H23+H24+H25+H26)</f>
        <v>131297.04999999999</v>
      </c>
      <c r="I22" s="227">
        <f>SUM(I23+I24+I25+I26)</f>
        <v>132047.35999999999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1:26" ht="12.75" customHeight="1">
      <c r="A23" s="93" t="s">
        <v>182</v>
      </c>
      <c r="B23" s="103" t="s">
        <v>73</v>
      </c>
      <c r="C23" s="260" t="s">
        <v>73</v>
      </c>
      <c r="D23" s="254"/>
      <c r="E23" s="254"/>
      <c r="F23" s="255"/>
      <c r="G23" s="103"/>
      <c r="H23" s="230">
        <v>8952.61</v>
      </c>
      <c r="I23" s="140">
        <v>16441.330000000002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spans="1:26" ht="12.75" customHeight="1">
      <c r="A24" s="93" t="s">
        <v>183</v>
      </c>
      <c r="B24" s="92" t="s">
        <v>184</v>
      </c>
      <c r="C24" s="261" t="s">
        <v>184</v>
      </c>
      <c r="D24" s="254"/>
      <c r="E24" s="254"/>
      <c r="F24" s="255"/>
      <c r="G24" s="92"/>
      <c r="H24" s="210"/>
      <c r="I24" s="140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spans="1:26" ht="12.75" customHeight="1">
      <c r="A25" s="93" t="s">
        <v>185</v>
      </c>
      <c r="B25" s="103" t="s">
        <v>186</v>
      </c>
      <c r="C25" s="261" t="s">
        <v>186</v>
      </c>
      <c r="D25" s="254"/>
      <c r="E25" s="254"/>
      <c r="F25" s="255"/>
      <c r="G25" s="103"/>
      <c r="H25" s="211">
        <v>992.14</v>
      </c>
      <c r="I25" s="214">
        <v>853.1</v>
      </c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spans="1:26" ht="12.75" customHeight="1">
      <c r="A26" s="93" t="s">
        <v>187</v>
      </c>
      <c r="B26" s="92" t="s">
        <v>188</v>
      </c>
      <c r="C26" s="261" t="s">
        <v>188</v>
      </c>
      <c r="D26" s="254"/>
      <c r="E26" s="254"/>
      <c r="F26" s="255"/>
      <c r="G26" s="92"/>
      <c r="H26" s="211">
        <v>121352.3</v>
      </c>
      <c r="I26" s="214">
        <v>114752.93</v>
      </c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spans="1:26" ht="12.75" customHeight="1">
      <c r="A27" s="93" t="s">
        <v>42</v>
      </c>
      <c r="B27" s="103" t="s">
        <v>157</v>
      </c>
      <c r="C27" s="261" t="s">
        <v>157</v>
      </c>
      <c r="D27" s="254"/>
      <c r="E27" s="254"/>
      <c r="F27" s="255"/>
      <c r="G27" s="103"/>
      <c r="H27" s="208"/>
      <c r="I27" s="139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spans="1:26" ht="12.75" customHeight="1">
      <c r="A28" s="93" t="s">
        <v>44</v>
      </c>
      <c r="B28" s="103" t="s">
        <v>158</v>
      </c>
      <c r="C28" s="261" t="s">
        <v>158</v>
      </c>
      <c r="D28" s="254"/>
      <c r="E28" s="254"/>
      <c r="F28" s="255"/>
      <c r="G28" s="103" t="s">
        <v>472</v>
      </c>
      <c r="H28" s="208">
        <v>734731.93</v>
      </c>
      <c r="I28" s="139">
        <v>674922.51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spans="1:26" ht="12.75" customHeight="1">
      <c r="A29" s="93" t="s">
        <v>159</v>
      </c>
      <c r="B29" s="92" t="s">
        <v>160</v>
      </c>
      <c r="C29" s="261" t="s">
        <v>160</v>
      </c>
      <c r="D29" s="254"/>
      <c r="E29" s="254"/>
      <c r="F29" s="255"/>
      <c r="G29" s="92"/>
      <c r="H29" s="210">
        <v>734731.93</v>
      </c>
      <c r="I29" s="140">
        <v>674922.51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spans="1:26" ht="12.75" customHeight="1">
      <c r="A30" s="93" t="s">
        <v>161</v>
      </c>
      <c r="B30" s="92" t="s">
        <v>162</v>
      </c>
      <c r="C30" s="261" t="s">
        <v>162</v>
      </c>
      <c r="D30" s="254"/>
      <c r="E30" s="254"/>
      <c r="F30" s="255"/>
      <c r="G30" s="92"/>
      <c r="H30" s="208"/>
      <c r="I30" s="139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1:26" ht="12.75" customHeight="1">
      <c r="A31" s="96" t="s">
        <v>47</v>
      </c>
      <c r="B31" s="95" t="s">
        <v>163</v>
      </c>
      <c r="C31" s="258" t="s">
        <v>163</v>
      </c>
      <c r="D31" s="254"/>
      <c r="E31" s="254"/>
      <c r="F31" s="255"/>
      <c r="G31" s="95" t="s">
        <v>473</v>
      </c>
      <c r="H31" s="208">
        <f>SUM(H32+H33+H34+H35+H36+H37+H38+H39+H40+H41+H42+H43+H44+H45)</f>
        <v>-885362.41</v>
      </c>
      <c r="I31" s="227">
        <f>SUM(I32+I33+I34+I35+I36+I37+I38+I39+I40+I41+I42+I43+I44+I45)</f>
        <v>-762254.66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1:26" ht="12.75" customHeight="1">
      <c r="A32" s="93" t="s">
        <v>40</v>
      </c>
      <c r="B32" s="103" t="s">
        <v>189</v>
      </c>
      <c r="C32" s="261" t="s">
        <v>190</v>
      </c>
      <c r="D32" s="254"/>
      <c r="E32" s="254"/>
      <c r="F32" s="255"/>
      <c r="G32" s="103"/>
      <c r="H32" s="211">
        <v>-529706.12</v>
      </c>
      <c r="I32" s="140">
        <v>-489313.93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spans="1:26" ht="12.75" customHeight="1">
      <c r="A33" s="93" t="s">
        <v>42</v>
      </c>
      <c r="B33" s="103" t="s">
        <v>191</v>
      </c>
      <c r="C33" s="261" t="s">
        <v>192</v>
      </c>
      <c r="D33" s="254"/>
      <c r="E33" s="254"/>
      <c r="F33" s="255"/>
      <c r="G33" s="103"/>
      <c r="H33" s="211">
        <v>-16902.66</v>
      </c>
      <c r="I33" s="140">
        <v>-16780.72</v>
      </c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1:26" ht="12.75" customHeight="1">
      <c r="A34" s="93" t="s">
        <v>44</v>
      </c>
      <c r="B34" s="103" t="s">
        <v>193</v>
      </c>
      <c r="C34" s="261" t="s">
        <v>194</v>
      </c>
      <c r="D34" s="254"/>
      <c r="E34" s="254"/>
      <c r="F34" s="255"/>
      <c r="G34" s="103"/>
      <c r="H34" s="210">
        <v>-21654.12</v>
      </c>
      <c r="I34" s="214">
        <v>-15520.43</v>
      </c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2.75" customHeight="1">
      <c r="A35" s="93" t="s">
        <v>46</v>
      </c>
      <c r="B35" s="103" t="s">
        <v>195</v>
      </c>
      <c r="C35" s="260" t="s">
        <v>196</v>
      </c>
      <c r="D35" s="254"/>
      <c r="E35" s="254"/>
      <c r="F35" s="255"/>
      <c r="G35" s="103"/>
      <c r="H35" s="210"/>
      <c r="I35" s="140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12.75" customHeight="1">
      <c r="A36" s="93" t="s">
        <v>68</v>
      </c>
      <c r="B36" s="103" t="s">
        <v>197</v>
      </c>
      <c r="C36" s="260" t="s">
        <v>198</v>
      </c>
      <c r="D36" s="254"/>
      <c r="E36" s="254"/>
      <c r="F36" s="255"/>
      <c r="G36" s="103"/>
      <c r="H36" s="210">
        <v>-4619.04</v>
      </c>
      <c r="I36" s="140">
        <v>-5980.59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12.75" customHeight="1">
      <c r="A37" s="93" t="s">
        <v>199</v>
      </c>
      <c r="B37" s="103" t="s">
        <v>200</v>
      </c>
      <c r="C37" s="260" t="s">
        <v>201</v>
      </c>
      <c r="D37" s="254"/>
      <c r="E37" s="254"/>
      <c r="F37" s="255"/>
      <c r="G37" s="103"/>
      <c r="H37" s="211">
        <v>-1320</v>
      </c>
      <c r="I37" s="214">
        <v>-490.5</v>
      </c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spans="1:26" ht="12.75" customHeight="1">
      <c r="A38" s="93" t="s">
        <v>202</v>
      </c>
      <c r="B38" s="103" t="s">
        <v>203</v>
      </c>
      <c r="C38" s="260" t="s">
        <v>204</v>
      </c>
      <c r="D38" s="254"/>
      <c r="E38" s="254"/>
      <c r="F38" s="255"/>
      <c r="G38" s="103"/>
      <c r="H38" s="210">
        <v>-7200.51</v>
      </c>
      <c r="I38" s="210">
        <v>-7568.03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2.75" customHeight="1">
      <c r="A39" s="93" t="s">
        <v>205</v>
      </c>
      <c r="B39" s="103" t="s">
        <v>164</v>
      </c>
      <c r="C39" s="261" t="s">
        <v>164</v>
      </c>
      <c r="D39" s="254"/>
      <c r="E39" s="254"/>
      <c r="F39" s="255"/>
      <c r="G39" s="103"/>
      <c r="H39" s="210"/>
      <c r="I39" s="210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2.75" customHeight="1">
      <c r="A40" s="93" t="s">
        <v>206</v>
      </c>
      <c r="B40" s="103" t="s">
        <v>207</v>
      </c>
      <c r="C40" s="260" t="s">
        <v>207</v>
      </c>
      <c r="D40" s="254"/>
      <c r="E40" s="254"/>
      <c r="F40" s="255"/>
      <c r="G40" s="103"/>
      <c r="H40" s="210">
        <v>-156760.01999999999</v>
      </c>
      <c r="I40" s="210">
        <v>-137974.12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5.75" customHeight="1">
      <c r="A41" s="93" t="s">
        <v>208</v>
      </c>
      <c r="B41" s="103" t="s">
        <v>209</v>
      </c>
      <c r="C41" s="261" t="s">
        <v>165</v>
      </c>
      <c r="D41" s="254"/>
      <c r="E41" s="254"/>
      <c r="F41" s="255"/>
      <c r="G41" s="103"/>
      <c r="H41" s="210"/>
      <c r="I41" s="210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15.75" customHeight="1">
      <c r="A42" s="93" t="s">
        <v>210</v>
      </c>
      <c r="B42" s="103" t="s">
        <v>211</v>
      </c>
      <c r="C42" s="261" t="s">
        <v>212</v>
      </c>
      <c r="D42" s="254"/>
      <c r="E42" s="254"/>
      <c r="F42" s="255"/>
      <c r="G42" s="103"/>
      <c r="H42" s="211">
        <v>-4356</v>
      </c>
      <c r="I42" s="211">
        <v>-4356</v>
      </c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2.75" customHeight="1">
      <c r="A43" s="93" t="s">
        <v>213</v>
      </c>
      <c r="B43" s="103" t="s">
        <v>214</v>
      </c>
      <c r="C43" s="261" t="s">
        <v>166</v>
      </c>
      <c r="D43" s="254"/>
      <c r="E43" s="254"/>
      <c r="F43" s="255"/>
      <c r="G43" s="103"/>
      <c r="H43" s="210"/>
      <c r="I43" s="210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2.75" customHeight="1">
      <c r="A44" s="93" t="s">
        <v>215</v>
      </c>
      <c r="B44" s="103" t="s">
        <v>216</v>
      </c>
      <c r="C44" s="261" t="s">
        <v>217</v>
      </c>
      <c r="D44" s="254"/>
      <c r="E44" s="254"/>
      <c r="F44" s="255"/>
      <c r="G44" s="103"/>
      <c r="H44" s="210">
        <v>-138591.37</v>
      </c>
      <c r="I44" s="210">
        <v>-81271.25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1:26" ht="12.75" customHeight="1">
      <c r="A45" s="93" t="s">
        <v>218</v>
      </c>
      <c r="B45" s="103" t="s">
        <v>219</v>
      </c>
      <c r="C45" s="253" t="s">
        <v>167</v>
      </c>
      <c r="D45" s="254"/>
      <c r="E45" s="254"/>
      <c r="F45" s="255"/>
      <c r="G45" s="103"/>
      <c r="H45" s="210">
        <v>-4252.57</v>
      </c>
      <c r="I45" s="210">
        <v>-2999.09</v>
      </c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ht="12.75" customHeight="1">
      <c r="A46" s="95" t="s">
        <v>48</v>
      </c>
      <c r="B46" s="97" t="s">
        <v>168</v>
      </c>
      <c r="C46" s="256" t="s">
        <v>168</v>
      </c>
      <c r="D46" s="254"/>
      <c r="E46" s="254"/>
      <c r="F46" s="255"/>
      <c r="G46" s="97"/>
      <c r="H46" s="208">
        <f>SUM(H21+H31)</f>
        <v>-19333.430000000051</v>
      </c>
      <c r="I46" s="209">
        <f>SUM(I21+I31)</f>
        <v>44715.209999999963</v>
      </c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spans="1:26" ht="12.75" customHeight="1">
      <c r="A47" s="95" t="s">
        <v>71</v>
      </c>
      <c r="B47" s="95" t="s">
        <v>169</v>
      </c>
      <c r="C47" s="259" t="s">
        <v>169</v>
      </c>
      <c r="D47" s="254"/>
      <c r="E47" s="254"/>
      <c r="F47" s="255"/>
      <c r="G47" s="105"/>
      <c r="H47" s="208"/>
      <c r="I47" s="208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ht="12.75" customHeight="1">
      <c r="A48" s="92" t="s">
        <v>149</v>
      </c>
      <c r="B48" s="103" t="s">
        <v>220</v>
      </c>
      <c r="C48" s="253" t="s">
        <v>170</v>
      </c>
      <c r="D48" s="254"/>
      <c r="E48" s="254"/>
      <c r="F48" s="255"/>
      <c r="G48" s="104"/>
      <c r="H48" s="210"/>
      <c r="I48" s="210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12.75" customHeight="1">
      <c r="A49" s="92" t="s">
        <v>42</v>
      </c>
      <c r="B49" s="103" t="s">
        <v>171</v>
      </c>
      <c r="C49" s="253" t="s">
        <v>171</v>
      </c>
      <c r="D49" s="254"/>
      <c r="E49" s="254"/>
      <c r="F49" s="255"/>
      <c r="G49" s="104"/>
      <c r="H49" s="210"/>
      <c r="I49" s="210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2.75" customHeight="1">
      <c r="A50" s="92" t="s">
        <v>221</v>
      </c>
      <c r="B50" s="103" t="s">
        <v>222</v>
      </c>
      <c r="C50" s="253" t="s">
        <v>172</v>
      </c>
      <c r="D50" s="254"/>
      <c r="E50" s="254"/>
      <c r="F50" s="255"/>
      <c r="G50" s="104"/>
      <c r="H50" s="210"/>
      <c r="I50" s="210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2.75" customHeight="1">
      <c r="A51" s="95" t="s">
        <v>78</v>
      </c>
      <c r="B51" s="97" t="s">
        <v>173</v>
      </c>
      <c r="C51" s="256" t="s">
        <v>173</v>
      </c>
      <c r="D51" s="254"/>
      <c r="E51" s="254"/>
      <c r="F51" s="255"/>
      <c r="G51" s="105" t="s">
        <v>474</v>
      </c>
      <c r="H51" s="208"/>
      <c r="I51" s="208">
        <v>104.43</v>
      </c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30" customHeight="1">
      <c r="A52" s="95" t="s">
        <v>107</v>
      </c>
      <c r="B52" s="97" t="s">
        <v>174</v>
      </c>
      <c r="C52" s="257" t="s">
        <v>174</v>
      </c>
      <c r="D52" s="254"/>
      <c r="E52" s="254"/>
      <c r="F52" s="255"/>
      <c r="G52" s="105"/>
      <c r="H52" s="208"/>
      <c r="I52" s="208">
        <v>31348.01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12.75" customHeight="1">
      <c r="A53" s="95" t="s">
        <v>146</v>
      </c>
      <c r="B53" s="97" t="s">
        <v>223</v>
      </c>
      <c r="C53" s="256" t="s">
        <v>223</v>
      </c>
      <c r="D53" s="254"/>
      <c r="E53" s="254"/>
      <c r="F53" s="255"/>
      <c r="G53" s="105"/>
      <c r="H53" s="208"/>
      <c r="I53" s="208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ht="30" customHeight="1">
      <c r="A54" s="95" t="s">
        <v>176</v>
      </c>
      <c r="B54" s="95" t="s">
        <v>175</v>
      </c>
      <c r="C54" s="258" t="s">
        <v>175</v>
      </c>
      <c r="D54" s="254"/>
      <c r="E54" s="254"/>
      <c r="F54" s="255"/>
      <c r="G54" s="105"/>
      <c r="H54" s="208">
        <f>SUM(H46+H47+H51+H52+H53)</f>
        <v>-19333.430000000051</v>
      </c>
      <c r="I54" s="209">
        <f>SUM(I46+I51+I52)</f>
        <v>76167.649999999965</v>
      </c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ht="12.75" customHeight="1">
      <c r="A55" s="95" t="s">
        <v>40</v>
      </c>
      <c r="B55" s="95" t="s">
        <v>177</v>
      </c>
      <c r="C55" s="259" t="s">
        <v>177</v>
      </c>
      <c r="D55" s="254"/>
      <c r="E55" s="254"/>
      <c r="F55" s="255"/>
      <c r="G55" s="105"/>
      <c r="H55" s="208"/>
      <c r="I55" s="208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ht="12.75" customHeight="1">
      <c r="A56" s="95" t="s">
        <v>224</v>
      </c>
      <c r="B56" s="97" t="s">
        <v>178</v>
      </c>
      <c r="C56" s="256" t="s">
        <v>178</v>
      </c>
      <c r="D56" s="254"/>
      <c r="E56" s="254"/>
      <c r="F56" s="255"/>
      <c r="G56" s="105"/>
      <c r="H56" s="208">
        <v>-19333.43</v>
      </c>
      <c r="I56" s="208">
        <v>76167.649999999994</v>
      </c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ht="12.75" customHeight="1">
      <c r="A57" s="92" t="s">
        <v>40</v>
      </c>
      <c r="B57" s="103" t="s">
        <v>225</v>
      </c>
      <c r="C57" s="253" t="s">
        <v>225</v>
      </c>
      <c r="D57" s="254"/>
      <c r="E57" s="254"/>
      <c r="F57" s="255"/>
      <c r="G57" s="104"/>
      <c r="H57" s="210"/>
      <c r="I57" s="210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ht="12.75" customHeight="1">
      <c r="A58" s="92" t="s">
        <v>42</v>
      </c>
      <c r="B58" s="103" t="s">
        <v>226</v>
      </c>
      <c r="C58" s="253" t="s">
        <v>226</v>
      </c>
      <c r="D58" s="254"/>
      <c r="E58" s="254"/>
      <c r="F58" s="255"/>
      <c r="G58" s="104"/>
      <c r="H58" s="210"/>
      <c r="I58" s="210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ht="12.75" customHeight="1">
      <c r="A59" s="3"/>
      <c r="B59" s="3"/>
      <c r="C59" s="3"/>
      <c r="D59" s="3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ht="15" customHeight="1">
      <c r="A60" s="274" t="s">
        <v>447</v>
      </c>
      <c r="B60" s="264"/>
      <c r="C60" s="264"/>
      <c r="D60" s="264"/>
      <c r="E60" s="264"/>
      <c r="F60" s="264"/>
      <c r="G60" s="98" t="s">
        <v>227</v>
      </c>
      <c r="H60" s="263" t="s">
        <v>445</v>
      </c>
      <c r="I60" s="264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15" customHeight="1">
      <c r="A61" s="275" t="s">
        <v>228</v>
      </c>
      <c r="B61" s="266"/>
      <c r="C61" s="266"/>
      <c r="D61" s="266"/>
      <c r="E61" s="266"/>
      <c r="F61" s="266"/>
      <c r="G61" s="100" t="s">
        <v>229</v>
      </c>
      <c r="H61" s="265" t="s">
        <v>114</v>
      </c>
      <c r="I61" s="266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  <row r="62" spans="1:26" ht="15" customHeight="1">
      <c r="A62" s="99"/>
      <c r="B62" s="99"/>
      <c r="C62" s="99"/>
      <c r="D62" s="99"/>
      <c r="E62" s="99"/>
      <c r="F62" s="99"/>
      <c r="G62" s="99"/>
      <c r="H62" s="100"/>
      <c r="I62" s="100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spans="1:26" ht="12.75" customHeight="1">
      <c r="A63" s="276" t="s">
        <v>448</v>
      </c>
      <c r="B63" s="264"/>
      <c r="C63" s="264"/>
      <c r="D63" s="264"/>
      <c r="E63" s="264"/>
      <c r="F63" s="264"/>
      <c r="G63" s="30" t="s">
        <v>230</v>
      </c>
      <c r="H63" s="263" t="s">
        <v>446</v>
      </c>
      <c r="I63" s="264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spans="1:26" ht="12.75" customHeight="1">
      <c r="A64" s="275" t="s">
        <v>231</v>
      </c>
      <c r="B64" s="266"/>
      <c r="C64" s="266"/>
      <c r="D64" s="266"/>
      <c r="E64" s="266"/>
      <c r="F64" s="266"/>
      <c r="G64" s="100" t="s">
        <v>232</v>
      </c>
      <c r="H64" s="265" t="s">
        <v>114</v>
      </c>
      <c r="I64" s="266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spans="1:26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spans="1:2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26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spans="1:26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spans="1:26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spans="1:26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spans="1:26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spans="1:2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spans="1:26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spans="1:26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spans="1:26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spans="1:26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spans="1:26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spans="1:26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spans="1:26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6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spans="1:2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spans="1:26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:26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spans="1:26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spans="1:26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spans="1:26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spans="1:26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spans="1:26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spans="1:26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spans="1:2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spans="1:26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spans="1:26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spans="1:26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spans="1:26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spans="1:26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spans="1:26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spans="1:2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spans="1:26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spans="1:26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spans="1:26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6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spans="1:26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spans="1:26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spans="1: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spans="1:26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spans="1:26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spans="1:26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spans="1:26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spans="1:26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spans="1:26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spans="1:26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spans="1:26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spans="1:26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spans="1:26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spans="1:26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spans="1:26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spans="1:26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:26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:2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pans="1:26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spans="1:26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spans="1:26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26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spans="1:26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spans="1:26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spans="1:26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spans="1:26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spans="1:26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spans="1:2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spans="1:26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spans="1:26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spans="1:26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spans="1:26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spans="1:26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spans="1:26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2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2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2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2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2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2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2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2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2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2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2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2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2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2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2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2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2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2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2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2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2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2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2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2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2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2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2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2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2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2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2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2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2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2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2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2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2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2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2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2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2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2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2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2.7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pans="1:26" ht="12.7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pans="1:26" ht="12.7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pans="1:26" ht="12.7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pans="1:26" ht="12.7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pans="1:26" ht="12.7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pans="1:26" ht="12.7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pans="1:26" ht="12.7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pans="1:26" ht="12.7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pans="1:26" ht="12.7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pans="1:26" ht="12.7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pans="1:26" ht="12.7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pans="1:26" ht="12.7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pans="1:26" ht="12.7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pans="1:26" ht="12.7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pans="1:26" ht="12.7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pans="1:26" ht="12.7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pans="1:26" ht="12.7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pans="1:26" ht="12.7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pans="1:26" ht="12.7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pans="1:26" ht="12.7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pans="1:26" ht="12.7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pans="1:26" ht="12.7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pans="1:26" ht="12.7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pans="1:26" ht="12.7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pans="1:26" ht="12.7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pans="1:26" ht="12.7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pans="1:26" ht="12.7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pans="1:26" ht="12.7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pans="1:26" ht="12.7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pans="1:26" ht="12.7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pans="1:26" ht="12.7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pans="1:26" ht="12.7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pans="1:26" ht="12.7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pans="1:26" ht="12.7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pans="1:26" ht="12.7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pans="1:26" ht="12.7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pans="1:26" ht="12.7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pans="1:26" ht="12.7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pans="1:26" ht="12.7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pans="1:26" ht="12.7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pans="1:26" ht="12.7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pans="1:26" ht="12.7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pans="1:26" ht="12.7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pans="1:26" ht="12.7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pans="1:26" ht="12.7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pans="1:26" ht="12.7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pans="1:26" ht="12.7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pans="1:26" ht="12.7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pans="1:26" ht="12.7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pans="1:26" ht="12.7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pans="1:26" ht="12.7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pans="1:26" ht="12.7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pans="1:26" ht="12.7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pans="1:26" ht="12.7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pans="1:26" ht="12.7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pans="1:26" ht="12.7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pans="1:26" ht="12.7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pans="1:26" ht="12.7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pans="1:26" ht="12.7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pans="1:26" ht="12.7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pans="1:26" ht="12.7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pans="1:26" ht="12.7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pans="1:26" ht="12.7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pans="1:26" ht="12.7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pans="1:26" ht="12.7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pans="1:26" ht="12.7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pans="1:26" ht="12.7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pans="1:26" ht="12.7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pans="1:26" ht="12.7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pans="1:26" ht="12.7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pans="1:26" ht="12.7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pans="1:26" ht="12.7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pans="1:26" ht="12.7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pans="1:26" ht="12.7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pans="1:26" ht="12.7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pans="1:26" ht="12.7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pans="1:26" ht="12.7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pans="1:26" ht="12.7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pans="1:26" ht="12.7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pans="1:26" ht="12.7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pans="1:26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pans="1:26" ht="12.7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pans="1:26" ht="12.7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pans="1:26" ht="12.7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pans="1:26" ht="12.7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pans="1:26" ht="12.7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pans="1:26" ht="12.7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pans="1:26" ht="12.7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pans="1:26" ht="12.7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pans="1:26" ht="12.7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pans="1:26" ht="12.7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pans="1:26" ht="12.7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pans="1:26" ht="12.7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pans="1:26" ht="12.7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pans="1:26" ht="12.7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pans="1:26" ht="12.7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pans="1:26" ht="12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pans="1:26" ht="12.7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pans="1:26" ht="12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pans="1:26" ht="12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pans="1:26" ht="12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pans="1:26" ht="12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pans="1:26" ht="12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pans="1:26" ht="12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pans="1:26" ht="12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pans="1:26" ht="12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pans="1:26" ht="12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pans="1:26" ht="12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pans="1:26" ht="12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pans="1:26" ht="12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pans="1:26" ht="12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pans="1:26" ht="12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pans="1:26" ht="12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pans="1:26" ht="12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pans="1:26" ht="12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pans="1:26" ht="12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pans="1:26" ht="12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pans="1:26" ht="12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pans="1:26" ht="12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pans="1:26" ht="12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pans="1:26" ht="12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pans="1:26" ht="12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pans="1:26" ht="12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pans="1:26" ht="12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pans="1:26" ht="12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pans="1:26" ht="12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pans="1:26" ht="12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pans="1:26" ht="12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pans="1:26" ht="12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pans="1:26" ht="12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pans="1:26" ht="12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pans="1:26" ht="12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pans="1:26" ht="12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pans="1:26" ht="12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pans="1:26" ht="12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pans="1:26" ht="12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pans="1:26" ht="12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pans="1:26" ht="12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pans="1:26" ht="12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pans="1:26" ht="12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pans="1:26" ht="12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pans="1:26" ht="12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pans="1:26" ht="12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pans="1:26" ht="12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pans="1:26" ht="12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pans="1:26" ht="12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pans="1:26" ht="12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pans="1:26" ht="12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pans="1:26" ht="12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pans="1:26" ht="12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pans="1:26" ht="12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pans="1:26" ht="12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pans="1:26" ht="12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pans="1:26" ht="12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pans="1:26" ht="12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pans="1:26" ht="12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pans="1:26" ht="12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pans="1:26" ht="12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pans="1:26" ht="12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pans="1:26" ht="12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pans="1:26" ht="12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pans="1:26" ht="12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pans="1:26" ht="12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pans="1:26" ht="12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pans="1:26" ht="12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pans="1:26" ht="12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pans="1:26" ht="12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pans="1:26" ht="12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pans="1:26" ht="12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pans="1:26" ht="12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pans="1:26" ht="12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pans="1:26" ht="12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pans="1:26" ht="12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pans="1:26" ht="12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pans="1:26" ht="12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pans="1:26" ht="12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pans="1:26" ht="12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pans="1:26" ht="12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pans="1:26" ht="12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pans="1:26" ht="12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pans="1:26" ht="12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pans="1:26" ht="12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pans="1:26" ht="12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pans="1:26" ht="12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pans="1:26" ht="12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pans="1:26" ht="12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pans="1:26" ht="12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pans="1:26" ht="12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pans="1:26" ht="12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pans="1:26" ht="12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pans="1:26" ht="12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pans="1:26" ht="12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pans="1:26" ht="12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pans="1:26" ht="12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2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pans="1:26" ht="12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pans="1:26" ht="12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pans="1:26" ht="12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pans="1:26" ht="12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pans="1:26" ht="12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pans="1:26" ht="12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pans="1:26" ht="12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pans="1:26" ht="12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pans="1:26" ht="12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pans="1:26" ht="12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pans="1:26" ht="12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pans="1:26" ht="12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pans="1:26" ht="12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pans="1:26" ht="12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pans="1:26" ht="12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pans="1:26" ht="12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pans="1:26" ht="12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pans="1:26" ht="12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pans="1:26" ht="12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pans="1:26" ht="12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pans="1:26" ht="12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pans="1:26" ht="12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pans="1:26" ht="12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pans="1:26" ht="12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pans="1:26" ht="12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pans="1:26" ht="12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pans="1:26" ht="12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pans="1:26" ht="12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pans="1:26" ht="12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pans="1:26" ht="12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pans="1:26" ht="12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pans="1:26" ht="12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pans="1:26" ht="12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pans="1:26" ht="12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pans="1:26" ht="12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pans="1:26" ht="12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pans="1:26" ht="12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pans="1:26" ht="12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pans="1:26" ht="12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pans="1:26" ht="12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pans="1:26" ht="12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pans="1:26" ht="12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pans="1:26" ht="12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pans="1:26" ht="12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pans="1:26" ht="12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pans="1:26" ht="12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pans="1:26" ht="12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pans="1:26" ht="12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pans="1:26" ht="12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pans="1:26" ht="12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pans="1:26" ht="12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pans="1:26" ht="12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pans="1:26" ht="12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pans="1:26" ht="12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pans="1:26" ht="12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pans="1:26" ht="12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pans="1:26" ht="12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pans="1:26" ht="12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pans="1:26" ht="12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pans="1:26" ht="12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pans="1:26" ht="12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pans="1:26" ht="12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pans="1:26" ht="12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pans="1:26" ht="12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pans="1:26" ht="12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pans="1:26" ht="12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pans="1:26" ht="12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pans="1:26" ht="12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pans="1:26" ht="12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pans="1:26" ht="12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pans="1:26" ht="12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pans="1:26" ht="12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pans="1:26" ht="12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pans="1:26" ht="12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pans="1:26" ht="12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pans="1:26" ht="12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pans="1:26" ht="12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pans="1:26" ht="12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pans="1:26" ht="12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pans="1:26" ht="12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pans="1:26" ht="12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pans="1:26" ht="12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pans="1:26" ht="12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pans="1:26" ht="12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pans="1:26" ht="12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pans="1:26" ht="12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pans="1:26" ht="12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pans="1:26" ht="12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pans="1:26" ht="12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pans="1:26" ht="12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pans="1:26" ht="12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pans="1:26" ht="12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pans="1:26" ht="12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pans="1:26" ht="12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pans="1:26" ht="12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pans="1:26" ht="12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pans="1:26" ht="12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pans="1:26" ht="12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pans="1:26" ht="12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pans="1:26" ht="12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pans="1:26" ht="12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pans="1:26" ht="12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pans="1:26" ht="12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pans="1:26" ht="12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pans="1:26" ht="12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pans="1:26" ht="12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pans="1:26" ht="12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pans="1:26" ht="12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pans="1:26" ht="12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pans="1:26" ht="12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pans="1:26" ht="12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pans="1:26" ht="12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pans="1:26" ht="12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pans="1:26" ht="12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pans="1:26" ht="12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pans="1:26" ht="12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pans="1:26" ht="12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pans="1:26" ht="12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pans="1:26" ht="12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pans="1:26" ht="12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pans="1:26" ht="12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pans="1:26" ht="12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pans="1:26" ht="12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pans="1:26" ht="12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pans="1:26" ht="12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pans="1:26" ht="12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pans="1:26" ht="12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pans="1:26" ht="12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pans="1:26" ht="12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pans="1:26" ht="12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pans="1:26" ht="12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pans="1:26" ht="12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pans="1:26" ht="12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pans="1:26" ht="12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pans="1:26" ht="12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pans="1:26" ht="12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pans="1:26" ht="12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pans="1:26" ht="12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pans="1:26" ht="12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pans="1:26" ht="12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pans="1:26" ht="12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pans="1:26" ht="12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pans="1:26" ht="12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pans="1:26" ht="12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pans="1:26" ht="12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pans="1:26" ht="12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pans="1:26" ht="12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pans="1:26" ht="12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pans="1:26" ht="12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pans="1:26" ht="12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pans="1:26" ht="12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pans="1:26" ht="12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pans="1:26" ht="12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pans="1:26" ht="12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pans="1:26" ht="12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pans="1:26" ht="12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pans="1:26" ht="12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pans="1:26" ht="12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pans="1:26" ht="12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pans="1:26" ht="12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pans="1:26" ht="12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pans="1:26" ht="12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pans="1:26" ht="12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pans="1:26" ht="12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pans="1:26" ht="12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pans="1:26" ht="12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pans="1:26" ht="12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pans="1:26" ht="12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pans="1:26" ht="12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pans="1:26" ht="12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pans="1:26" ht="12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pans="1:26" ht="12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pans="1:26" ht="12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pans="1:26" ht="12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pans="1:26" ht="12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pans="1:26" ht="12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pans="1:26" ht="12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pans="1:26" ht="12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pans="1:26" ht="12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pans="1:26" ht="12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pans="1:26" ht="12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pans="1:26" ht="12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pans="1:26" ht="12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pans="1:26" ht="12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pans="1:26" ht="12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pans="1:26" ht="12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pans="1:26" ht="12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pans="1:26" ht="12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pans="1:26" ht="12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pans="1:26" ht="12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pans="1:26" ht="12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pans="1:26" ht="12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6" ht="12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pans="1:26" ht="12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pans="1:26" ht="12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pans="1:26" ht="12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pans="1:26" ht="12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pans="1:26" ht="12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pans="1:26" ht="12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 ht="12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 ht="12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 ht="12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pans="1:26" ht="12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pans="1:26" ht="12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pans="1:26" ht="12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pans="1:26" ht="12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pans="1:26" ht="12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pans="1:26" ht="12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pans="1:26" ht="12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pans="1:26" ht="12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pans="1:26" ht="12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pans="1:26" ht="12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pans="1:26" ht="12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pans="1:26" ht="12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pans="1:26" ht="12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pans="1:26" ht="12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pans="1:26" ht="12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pans="1:26" ht="12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pans="1:26" ht="12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pans="1:26" ht="12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pans="1:26" ht="12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pans="1:26" ht="12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pans="1:26" ht="12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pans="1:26" ht="12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pans="1:26" ht="12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pans="1:26" ht="12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pans="1:26" ht="12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pans="1:26" ht="12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pans="1:26" ht="12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pans="1:26" ht="12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pans="1:26" ht="12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pans="1:26" ht="12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pans="1:26" ht="12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pans="1:26" ht="12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pans="1:26" ht="12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pans="1:26" ht="12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pans="1:26" ht="12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pans="1:26" ht="12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pans="1:26" ht="12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pans="1:26" ht="12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pans="1:26" ht="12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pans="1:26" ht="12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pans="1:26" ht="12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pans="1:26" ht="12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pans="1:26" ht="12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pans="1:26" ht="12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pans="1:26" ht="12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pans="1:26" ht="12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pans="1:26" ht="12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pans="1:26" ht="12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pans="1:26" ht="12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pans="1:26" ht="12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pans="1:26" ht="12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pans="1:26" ht="12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pans="1:26" ht="12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pans="1:26" ht="12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pans="1:26" ht="12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pans="1:26" ht="12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pans="1:26" ht="12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pans="1:26" ht="12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pans="1:26" ht="12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pans="1:26" ht="12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pans="1:26" ht="12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pans="1:26" ht="12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pans="1:26" ht="12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pans="1:26" ht="12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pans="1:26" ht="12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pans="1:26" ht="12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pans="1:26" ht="12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pans="1:26" ht="12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pans="1:26" ht="12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pans="1:26" ht="12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pans="1:26" ht="12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pans="1:26" ht="12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pans="1:26" ht="12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pans="1:26" ht="12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pans="1:26" ht="12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pans="1:26" ht="12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pans="1:26" ht="12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pans="1:26" ht="12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pans="1:26" ht="12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pans="1:26" ht="12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pans="1:26" ht="12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pans="1:26" ht="12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pans="1:26" ht="12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pans="1:26" ht="12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pans="1:26" ht="12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pans="1:26" ht="12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pans="1:26" ht="12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pans="1:26" ht="12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pans="1:26" ht="12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pans="1:26" ht="12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pans="1:26" ht="12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pans="1:26" ht="12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pans="1:26" ht="12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pans="1:26" ht="12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pans="1:26" ht="12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pans="1:26" ht="12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pans="1:26" ht="12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pans="1:26" ht="12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pans="1:26" ht="12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pans="1:26" ht="12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pans="1:26" ht="12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pans="1:26" ht="12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pans="1:26" ht="12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pans="1:26" ht="12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pans="1:26" ht="12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pans="1:26" ht="12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pans="1:26" ht="12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pans="1:26" ht="12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pans="1:26" ht="12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pans="1:26" ht="12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pans="1:26" ht="12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pans="1:26" ht="12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pans="1:26" ht="12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pans="1:26" ht="12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pans="1:26" ht="12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pans="1:26" ht="12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pans="1:26" ht="12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pans="1:26" ht="12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pans="1:26" ht="12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pans="1:26" ht="12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pans="1:26" ht="12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pans="1:26" ht="12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pans="1:26" ht="12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pans="1:26" ht="12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pans="1:26" ht="12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pans="1:26" ht="12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pans="1:26" ht="12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pans="1:26" ht="12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pans="1:26" ht="12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pans="1:26" ht="12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pans="1:26" ht="12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pans="1:26" ht="12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pans="1:26" ht="12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pans="1:26" ht="12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pans="1:26" ht="12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pans="1:26" ht="12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pans="1:26" ht="12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pans="1:26" ht="12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pans="1:26" ht="12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pans="1:26" ht="12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pans="1:26" ht="12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pans="1:26" ht="12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pans="1:26" ht="12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pans="1:26" ht="12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pans="1:26" ht="12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pans="1:26" ht="12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pans="1:26" ht="12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pans="1:26" ht="12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pans="1:26" ht="12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pans="1:26" ht="12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pans="1:26" ht="12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pans="1:26" ht="12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pans="1:26" ht="12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pans="1:26" ht="12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pans="1:26" ht="12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pans="1:26" ht="12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pans="1:26" ht="12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pans="1:26" ht="12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pans="1:26" ht="12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pans="1:26" ht="12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pans="1:26" ht="12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pans="1:26" ht="12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pans="1:26" ht="12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pans="1:26" ht="12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pans="1:26" ht="12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pans="1:26" ht="12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pans="1:26" ht="12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pans="1:26" ht="12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pans="1:26" ht="12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pans="1:26" ht="12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pans="1:26" ht="12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pans="1:26" ht="12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pans="1:26" ht="12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pans="1:26" ht="12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pans="1:26" ht="12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pans="1:26" ht="12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pans="1:26" ht="12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pans="1:26" ht="12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pans="1:26" ht="12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pans="1:26" ht="12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pans="1:26" ht="12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pans="1:26" ht="12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pans="1:26" ht="12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pans="1:26" ht="12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pans="1:26" ht="12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pans="1:26" ht="12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pans="1:26" ht="12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pans="1:26" ht="12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pans="1:26" ht="12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pans="1:26" ht="12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pans="1:26" ht="12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pans="1:26" ht="12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pans="1:26" ht="12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pans="1:26" ht="12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pans="1:26" ht="12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pans="1:26" ht="12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pans="1:26" ht="12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pans="1:26" ht="12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pans="1:26" ht="12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pans="1:26" ht="12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pans="1:26" ht="12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pans="1:26" ht="12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pans="1:26" ht="12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pans="1:26" ht="12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pans="1:26" ht="12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pans="1:26" ht="12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pans="1:26" ht="12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pans="1:26" ht="12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pans="1:26" ht="12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pans="1:26" ht="12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pans="1:26" ht="12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pans="1:26" ht="12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pans="1:26" ht="12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pans="1:26" ht="12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pans="1:26" ht="12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pans="1:26" ht="12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pans="1:26" ht="12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pans="1:26" ht="12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pans="1:26" ht="12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pans="1:26" ht="12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pans="1:26" ht="12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pans="1:26" ht="12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pans="1:26" ht="12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pans="1:26" ht="12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pans="1:26" ht="12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pans="1:26" ht="12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pans="1:26" ht="12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pans="1:26" ht="12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pans="1:26" ht="12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pans="1:26" ht="12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pans="1:26" ht="12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pans="1:26" ht="12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pans="1:26" ht="12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pans="1:26" ht="12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pans="1:26" ht="12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pans="1:26" ht="12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pans="1:26" ht="12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pans="1:26" ht="12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pans="1:26" ht="12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pans="1:26" ht="12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pans="1:26" ht="12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pans="1:26" ht="12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pans="1:26" ht="12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pans="1:26" ht="12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pans="1:26" ht="12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pans="1:26" ht="12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pans="1:26" ht="12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pans="1:26" ht="12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pans="1:26" ht="12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pans="1:26" ht="12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pans="1:26" ht="12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pans="1:26" ht="12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pans="1:26" ht="12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pans="1:26" ht="12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pans="1:26" ht="12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pans="1:26" ht="12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pans="1:26" ht="12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pans="1:26" ht="12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pans="1:26" ht="12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pans="1:26" ht="12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pans="1:26" ht="12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pans="1:26" ht="12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pans="1:26" ht="12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pans="1:26" ht="12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pans="1:26" ht="12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pans="1:26" ht="12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pans="1:26" ht="12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pans="1:26" ht="12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pans="1:26" ht="12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pans="1:26" ht="12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pans="1:26" ht="12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pans="1:26" ht="12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pans="1:26" ht="12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pans="1:26" ht="12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pans="1:26" ht="12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pans="1:26" ht="12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pans="1:26" ht="12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pans="1:26" ht="12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pans="1:26" ht="12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pans="1:26" ht="12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pans="1:26" ht="12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pans="1:26" ht="12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pans="1:26" ht="12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pans="1:26" ht="12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pans="1:26" ht="12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pans="1:26" ht="12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pans="1:26" ht="12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pans="1:26" ht="12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pans="1:26" ht="12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pans="1:26" ht="12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pans="1:26" ht="12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pans="1:26" ht="12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pans="1:26" ht="12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pans="1:26" ht="12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pans="1:26" ht="12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pans="1:26" ht="12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pans="1:26" ht="12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pans="1:26" ht="12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pans="1:26" ht="12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pans="1:26" ht="12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pans="1:26" ht="12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pans="1:26" ht="12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pans="1:26" ht="12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pans="1:26" ht="12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pans="1:26" ht="12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pans="1:26" ht="12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pans="1:26" ht="12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pans="1:26" ht="12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pans="1:26" ht="12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pans="1:26" ht="12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pans="1:26" ht="12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pans="1:26" ht="12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pans="1:26" ht="12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pans="1:26" ht="12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pans="1:26" ht="12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pans="1:26" ht="12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pans="1:26" ht="12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pans="1:26" ht="12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pans="1:26" ht="12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spans="1:26" ht="12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mergeCells count="61">
    <mergeCell ref="A61:F61"/>
    <mergeCell ref="A63:F63"/>
    <mergeCell ref="H63:I63"/>
    <mergeCell ref="A64:F64"/>
    <mergeCell ref="H64:I64"/>
    <mergeCell ref="C55:F55"/>
    <mergeCell ref="C56:F56"/>
    <mergeCell ref="C57:F57"/>
    <mergeCell ref="C58:F58"/>
    <mergeCell ref="A60:F60"/>
    <mergeCell ref="H60:I60"/>
    <mergeCell ref="H61:I61"/>
    <mergeCell ref="A5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7:I17"/>
    <mergeCell ref="A18:I18"/>
    <mergeCell ref="A19:I19"/>
    <mergeCell ref="A20:B20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</mergeCells>
  <printOptions horizontalCentered="1"/>
  <pageMargins left="1.1811023622047245" right="0.39370078740157483" top="0.78740157480314965" bottom="0.39370078740157483" header="0" footer="0"/>
  <pageSetup paperSize="9" scale="80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BF7E-77F9-4E46-91CA-F44127894742}">
  <dimension ref="A1:Z63"/>
  <sheetViews>
    <sheetView workbookViewId="0">
      <selection activeCell="A5" sqref="A5:L5"/>
    </sheetView>
  </sheetViews>
  <sheetFormatPr defaultRowHeight="12.75"/>
  <cols>
    <col min="1" max="1" width="5.140625" customWidth="1"/>
    <col min="2" max="2" width="2.5703125" customWidth="1"/>
    <col min="3" max="3" width="41.7109375" customWidth="1"/>
    <col min="5" max="5" width="13.28515625" customWidth="1"/>
    <col min="6" max="6" width="11.42578125" customWidth="1"/>
    <col min="7" max="7" width="10.85546875" customWidth="1"/>
    <col min="8" max="8" width="11.28515625" customWidth="1"/>
    <col min="9" max="9" width="10.42578125" customWidth="1"/>
    <col min="10" max="10" width="11" customWidth="1"/>
  </cols>
  <sheetData>
    <row r="1" spans="1:26" ht="12.75" customHeight="1">
      <c r="A1" s="142"/>
      <c r="B1" s="142"/>
      <c r="C1" s="142" t="s">
        <v>450</v>
      </c>
      <c r="D1" s="142"/>
      <c r="E1" s="142"/>
      <c r="F1" s="142"/>
      <c r="G1" s="142"/>
      <c r="H1" s="142"/>
      <c r="I1" s="142" t="s">
        <v>449</v>
      </c>
      <c r="J1" s="107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ht="12.75" customHeight="1">
      <c r="A2" s="142"/>
      <c r="B2" s="142"/>
      <c r="C2" s="142" t="s">
        <v>451</v>
      </c>
      <c r="D2" s="142"/>
      <c r="E2" s="142"/>
      <c r="F2" s="142"/>
      <c r="G2" s="142"/>
      <c r="H2" s="142"/>
      <c r="I2" s="111" t="s">
        <v>322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</row>
    <row r="3" spans="1:26" ht="12.75" customHeight="1">
      <c r="A3" s="142"/>
      <c r="B3" s="142"/>
      <c r="C3" s="221">
        <v>45138</v>
      </c>
      <c r="D3" s="142"/>
      <c r="E3" s="142"/>
      <c r="F3" s="142"/>
      <c r="G3" s="142"/>
      <c r="H3" s="142"/>
      <c r="I3" s="33" t="s">
        <v>2</v>
      </c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 ht="12.7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</row>
    <row r="5" spans="1:26" ht="30" customHeight="1">
      <c r="A5" s="300" t="s">
        <v>426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177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</row>
    <row r="6" spans="1:26" ht="12.75" customHeight="1">
      <c r="A6" s="142"/>
      <c r="B6" s="142"/>
      <c r="C6" s="142"/>
      <c r="D6" s="235"/>
      <c r="E6" s="301"/>
      <c r="F6" s="301"/>
      <c r="G6" s="301"/>
      <c r="H6" s="301"/>
      <c r="I6" s="301"/>
      <c r="J6" s="301"/>
      <c r="K6" s="301"/>
      <c r="L6" s="301"/>
      <c r="M6" s="30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</row>
    <row r="7" spans="1:26" ht="27.75" customHeight="1">
      <c r="A7" s="303" t="s">
        <v>427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177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</row>
    <row r="9" spans="1:26">
      <c r="I9" s="109" t="s">
        <v>458</v>
      </c>
    </row>
    <row r="10" spans="1:26" ht="24.75" customHeight="1">
      <c r="A10" s="291" t="s">
        <v>0</v>
      </c>
      <c r="B10" s="304" t="s">
        <v>34</v>
      </c>
      <c r="C10" s="304"/>
      <c r="D10" s="291" t="s">
        <v>116</v>
      </c>
      <c r="E10" s="291" t="s">
        <v>117</v>
      </c>
      <c r="F10" s="305" t="s">
        <v>118</v>
      </c>
      <c r="G10" s="306"/>
      <c r="H10" s="307"/>
      <c r="I10" s="291" t="s">
        <v>323</v>
      </c>
      <c r="J10" s="291"/>
      <c r="K10" s="291" t="s">
        <v>122</v>
      </c>
      <c r="L10" s="291" t="s">
        <v>233</v>
      </c>
    </row>
    <row r="11" spans="1:26" ht="12.75" customHeight="1">
      <c r="A11" s="291"/>
      <c r="B11" s="304"/>
      <c r="C11" s="304"/>
      <c r="D11" s="291"/>
      <c r="E11" s="291"/>
      <c r="F11" s="308"/>
      <c r="G11" s="309"/>
      <c r="H11" s="310"/>
      <c r="I11" s="291"/>
      <c r="J11" s="291"/>
      <c r="K11" s="291"/>
      <c r="L11" s="291"/>
    </row>
    <row r="12" spans="1:26" ht="50.25" customHeight="1">
      <c r="A12" s="291"/>
      <c r="B12" s="304"/>
      <c r="C12" s="304"/>
      <c r="D12" s="291"/>
      <c r="E12" s="291"/>
      <c r="F12" s="178" t="s">
        <v>409</v>
      </c>
      <c r="G12" s="178" t="s">
        <v>428</v>
      </c>
      <c r="H12" s="178" t="s">
        <v>118</v>
      </c>
      <c r="I12" s="178" t="s">
        <v>410</v>
      </c>
      <c r="J12" s="178" t="s">
        <v>54</v>
      </c>
      <c r="K12" s="291"/>
      <c r="L12" s="291"/>
    </row>
    <row r="13" spans="1:26">
      <c r="A13" s="179">
        <v>1</v>
      </c>
      <c r="B13" s="292">
        <v>2</v>
      </c>
      <c r="C13" s="292"/>
      <c r="D13" s="168">
        <v>3</v>
      </c>
      <c r="E13" s="168">
        <v>4</v>
      </c>
      <c r="F13" s="168">
        <v>5</v>
      </c>
      <c r="G13" s="168">
        <v>6</v>
      </c>
      <c r="H13" s="168">
        <v>7</v>
      </c>
      <c r="I13" s="168">
        <v>8</v>
      </c>
      <c r="J13" s="168">
        <v>9</v>
      </c>
      <c r="K13" s="168">
        <v>10</v>
      </c>
      <c r="L13" s="168">
        <v>11</v>
      </c>
    </row>
    <row r="14" spans="1:26" ht="41.25" customHeight="1">
      <c r="A14" s="180" t="s">
        <v>1</v>
      </c>
      <c r="B14" s="278" t="s">
        <v>310</v>
      </c>
      <c r="C14" s="278"/>
      <c r="D14" s="181"/>
      <c r="E14" s="181">
        <v>2943.86</v>
      </c>
      <c r="F14" s="181"/>
      <c r="G14" s="181"/>
      <c r="H14" s="181"/>
      <c r="I14" s="181"/>
      <c r="J14" s="181"/>
      <c r="K14" s="181"/>
      <c r="L14" s="181">
        <v>2943.86</v>
      </c>
    </row>
    <row r="15" spans="1:26" ht="15" customHeight="1">
      <c r="A15" s="180" t="s">
        <v>3</v>
      </c>
      <c r="B15" s="293" t="s">
        <v>324</v>
      </c>
      <c r="C15" s="288"/>
      <c r="D15" s="181"/>
      <c r="E15" s="181"/>
      <c r="F15" s="181"/>
      <c r="G15" s="181"/>
      <c r="H15" s="181"/>
      <c r="I15" s="181"/>
      <c r="J15" s="181"/>
      <c r="K15" s="181"/>
      <c r="L15" s="181"/>
    </row>
    <row r="16" spans="1:26">
      <c r="A16" s="183" t="s">
        <v>238</v>
      </c>
      <c r="B16" s="185"/>
      <c r="C16" s="187" t="s">
        <v>411</v>
      </c>
      <c r="D16" s="181"/>
      <c r="E16" s="181"/>
      <c r="F16" s="181"/>
      <c r="G16" s="181"/>
      <c r="H16" s="181"/>
      <c r="I16" s="181"/>
      <c r="J16" s="181"/>
      <c r="K16" s="181"/>
      <c r="L16" s="181"/>
    </row>
    <row r="17" spans="1:12" ht="28.5" customHeight="1">
      <c r="A17" s="179" t="s">
        <v>239</v>
      </c>
      <c r="B17" s="188"/>
      <c r="C17" s="189" t="s">
        <v>412</v>
      </c>
      <c r="D17" s="186"/>
      <c r="E17" s="181"/>
      <c r="F17" s="181"/>
      <c r="G17" s="181"/>
      <c r="H17" s="181"/>
      <c r="I17" s="181"/>
      <c r="J17" s="181"/>
      <c r="K17" s="181"/>
      <c r="L17" s="181"/>
    </row>
    <row r="18" spans="1:12" ht="25.5">
      <c r="A18" s="183" t="s">
        <v>264</v>
      </c>
      <c r="B18" s="185"/>
      <c r="C18" s="186" t="s">
        <v>429</v>
      </c>
      <c r="D18" s="186"/>
      <c r="E18" s="181"/>
      <c r="F18" s="181"/>
      <c r="G18" s="181"/>
      <c r="H18" s="181"/>
      <c r="I18" s="181"/>
      <c r="J18" s="181"/>
      <c r="K18" s="181"/>
      <c r="L18" s="181"/>
    </row>
    <row r="19" spans="1:12" ht="27" customHeight="1">
      <c r="A19" s="180" t="s">
        <v>5</v>
      </c>
      <c r="B19" s="294" t="s">
        <v>413</v>
      </c>
      <c r="C19" s="295"/>
      <c r="D19" s="181"/>
      <c r="E19" s="181"/>
      <c r="F19" s="181"/>
      <c r="G19" s="181"/>
      <c r="H19" s="181"/>
      <c r="I19" s="181"/>
      <c r="J19" s="181"/>
      <c r="K19" s="181"/>
      <c r="L19" s="182"/>
    </row>
    <row r="20" spans="1:12">
      <c r="A20" s="183" t="s">
        <v>240</v>
      </c>
      <c r="B20" s="185"/>
      <c r="C20" s="184" t="s">
        <v>312</v>
      </c>
      <c r="D20" s="186"/>
      <c r="E20" s="181"/>
      <c r="F20" s="181"/>
      <c r="G20" s="181"/>
      <c r="H20" s="181"/>
      <c r="I20" s="181"/>
      <c r="J20" s="181"/>
      <c r="K20" s="181"/>
      <c r="L20" s="182"/>
    </row>
    <row r="21" spans="1:12">
      <c r="A21" s="183" t="s">
        <v>241</v>
      </c>
      <c r="B21" s="185"/>
      <c r="C21" s="184" t="s">
        <v>313</v>
      </c>
      <c r="D21" s="186"/>
      <c r="E21" s="181"/>
      <c r="F21" s="181"/>
      <c r="G21" s="181"/>
      <c r="H21" s="181"/>
      <c r="I21" s="181"/>
      <c r="J21" s="181"/>
      <c r="K21" s="181"/>
      <c r="L21" s="182"/>
    </row>
    <row r="22" spans="1:12">
      <c r="A22" s="183" t="s">
        <v>272</v>
      </c>
      <c r="B22" s="185"/>
      <c r="C22" s="184" t="s">
        <v>314</v>
      </c>
      <c r="D22" s="186"/>
      <c r="E22" s="181"/>
      <c r="F22" s="181"/>
      <c r="G22" s="181"/>
      <c r="H22" s="181"/>
      <c r="I22" s="181"/>
      <c r="J22" s="181"/>
      <c r="K22" s="181"/>
      <c r="L22" s="182"/>
    </row>
    <row r="23" spans="1:12">
      <c r="A23" s="190" t="s">
        <v>6</v>
      </c>
      <c r="B23" s="285" t="s">
        <v>374</v>
      </c>
      <c r="C23" s="286"/>
      <c r="D23" s="186"/>
      <c r="E23" s="181"/>
      <c r="F23" s="181"/>
      <c r="G23" s="181"/>
      <c r="H23" s="181"/>
      <c r="I23" s="181"/>
      <c r="J23" s="181"/>
      <c r="K23" s="181"/>
      <c r="L23" s="181"/>
    </row>
    <row r="24" spans="1:12">
      <c r="A24" s="190" t="s">
        <v>7</v>
      </c>
      <c r="B24" s="296" t="s">
        <v>371</v>
      </c>
      <c r="C24" s="297"/>
      <c r="D24" s="186"/>
      <c r="E24" s="181"/>
      <c r="F24" s="181"/>
      <c r="G24" s="181"/>
      <c r="H24" s="181"/>
      <c r="I24" s="181"/>
      <c r="J24" s="181"/>
      <c r="K24" s="181"/>
      <c r="L24" s="181"/>
    </row>
    <row r="25" spans="1:12" ht="38.25" customHeight="1">
      <c r="A25" s="180" t="s">
        <v>8</v>
      </c>
      <c r="B25" s="287" t="s">
        <v>414</v>
      </c>
      <c r="C25" s="287"/>
      <c r="D25" s="181"/>
      <c r="E25" s="181">
        <v>2943.86</v>
      </c>
      <c r="F25" s="181"/>
      <c r="G25" s="181"/>
      <c r="H25" s="181"/>
      <c r="I25" s="181"/>
      <c r="J25" s="181"/>
      <c r="K25" s="181"/>
      <c r="L25" s="182">
        <v>2943.86</v>
      </c>
    </row>
    <row r="26" spans="1:12" ht="72" customHeight="1">
      <c r="A26" s="192" t="s">
        <v>244</v>
      </c>
      <c r="B26" s="298" t="s">
        <v>430</v>
      </c>
      <c r="C26" s="299"/>
      <c r="D26" s="193"/>
      <c r="E26" s="193">
        <v>2943.86</v>
      </c>
      <c r="F26" s="193"/>
      <c r="G26" s="193"/>
      <c r="H26" s="193"/>
      <c r="I26" s="193"/>
      <c r="J26" s="193"/>
      <c r="K26" s="193"/>
      <c r="L26" s="194">
        <v>2943.86</v>
      </c>
    </row>
    <row r="27" spans="1:12" ht="28.5" customHeight="1">
      <c r="A27" s="180" t="s">
        <v>9</v>
      </c>
      <c r="B27" s="278" t="s">
        <v>325</v>
      </c>
      <c r="C27" s="278"/>
      <c r="D27" s="168" t="s">
        <v>235</v>
      </c>
      <c r="E27" s="181">
        <v>-2943.86</v>
      </c>
      <c r="F27" s="181"/>
      <c r="G27" s="168" t="s">
        <v>235</v>
      </c>
      <c r="H27" s="168"/>
      <c r="I27" s="168" t="s">
        <v>235</v>
      </c>
      <c r="J27" s="168" t="s">
        <v>235</v>
      </c>
      <c r="K27" s="168"/>
      <c r="L27" s="181">
        <v>-2943.86</v>
      </c>
    </row>
    <row r="28" spans="1:12" ht="30" customHeight="1">
      <c r="A28" s="180" t="s">
        <v>10</v>
      </c>
      <c r="B28" s="278" t="s">
        <v>415</v>
      </c>
      <c r="C28" s="278"/>
      <c r="D28" s="168" t="s">
        <v>235</v>
      </c>
      <c r="E28" s="181"/>
      <c r="F28" s="181"/>
      <c r="G28" s="168" t="s">
        <v>235</v>
      </c>
      <c r="H28" s="168"/>
      <c r="I28" s="168" t="s">
        <v>235</v>
      </c>
      <c r="J28" s="168" t="s">
        <v>235</v>
      </c>
      <c r="K28" s="168"/>
      <c r="L28" s="181"/>
    </row>
    <row r="29" spans="1:12" ht="27.75" customHeight="1">
      <c r="A29" s="180" t="s">
        <v>11</v>
      </c>
      <c r="B29" s="281" t="s">
        <v>416</v>
      </c>
      <c r="C29" s="282"/>
      <c r="D29" s="168" t="s">
        <v>235</v>
      </c>
      <c r="E29" s="181"/>
      <c r="F29" s="181"/>
      <c r="G29" s="168" t="s">
        <v>235</v>
      </c>
      <c r="H29" s="168"/>
      <c r="I29" s="168" t="s">
        <v>235</v>
      </c>
      <c r="J29" s="168" t="s">
        <v>235</v>
      </c>
      <c r="K29" s="168"/>
      <c r="L29" s="182"/>
    </row>
    <row r="30" spans="1:12" ht="33" customHeight="1">
      <c r="A30" s="180" t="s">
        <v>12</v>
      </c>
      <c r="B30" s="281" t="s">
        <v>417</v>
      </c>
      <c r="C30" s="282"/>
      <c r="D30" s="168" t="s">
        <v>235</v>
      </c>
      <c r="E30" s="181"/>
      <c r="F30" s="181"/>
      <c r="G30" s="168" t="s">
        <v>235</v>
      </c>
      <c r="H30" s="168"/>
      <c r="I30" s="168" t="s">
        <v>235</v>
      </c>
      <c r="J30" s="168" t="s">
        <v>235</v>
      </c>
      <c r="K30" s="168"/>
      <c r="L30" s="182"/>
    </row>
    <row r="31" spans="1:12">
      <c r="A31" s="183" t="s">
        <v>299</v>
      </c>
      <c r="B31" s="185"/>
      <c r="C31" s="186" t="s">
        <v>312</v>
      </c>
      <c r="D31" s="195" t="s">
        <v>235</v>
      </c>
      <c r="E31" s="171"/>
      <c r="F31" s="171"/>
      <c r="G31" s="167" t="s">
        <v>235</v>
      </c>
      <c r="H31" s="167"/>
      <c r="I31" s="167" t="s">
        <v>235</v>
      </c>
      <c r="J31" s="167" t="s">
        <v>235</v>
      </c>
      <c r="K31" s="167"/>
      <c r="L31" s="182"/>
    </row>
    <row r="32" spans="1:12">
      <c r="A32" s="183" t="s">
        <v>300</v>
      </c>
      <c r="B32" s="185"/>
      <c r="C32" s="186" t="s">
        <v>313</v>
      </c>
      <c r="D32" s="195" t="s">
        <v>235</v>
      </c>
      <c r="E32" s="171"/>
      <c r="F32" s="171"/>
      <c r="G32" s="167" t="s">
        <v>235</v>
      </c>
      <c r="H32" s="167"/>
      <c r="I32" s="167" t="s">
        <v>235</v>
      </c>
      <c r="J32" s="167" t="s">
        <v>235</v>
      </c>
      <c r="K32" s="167"/>
      <c r="L32" s="182"/>
    </row>
    <row r="33" spans="1:12">
      <c r="A33" s="183" t="s">
        <v>301</v>
      </c>
      <c r="B33" s="185"/>
      <c r="C33" s="186" t="s">
        <v>314</v>
      </c>
      <c r="D33" s="195" t="s">
        <v>235</v>
      </c>
      <c r="E33" s="171"/>
      <c r="F33" s="171"/>
      <c r="G33" s="167" t="s">
        <v>235</v>
      </c>
      <c r="H33" s="167"/>
      <c r="I33" s="167" t="s">
        <v>235</v>
      </c>
      <c r="J33" s="167" t="s">
        <v>235</v>
      </c>
      <c r="K33" s="167"/>
      <c r="L33" s="182"/>
    </row>
    <row r="34" spans="1:12">
      <c r="A34" s="183" t="s">
        <v>13</v>
      </c>
      <c r="B34" s="283" t="s">
        <v>374</v>
      </c>
      <c r="C34" s="284"/>
      <c r="D34" s="191" t="s">
        <v>235</v>
      </c>
      <c r="E34" s="181"/>
      <c r="F34" s="181"/>
      <c r="G34" s="168" t="s">
        <v>235</v>
      </c>
      <c r="H34" s="168"/>
      <c r="I34" s="168" t="s">
        <v>235</v>
      </c>
      <c r="J34" s="168" t="s">
        <v>235</v>
      </c>
      <c r="K34" s="168"/>
      <c r="L34" s="182"/>
    </row>
    <row r="35" spans="1:12">
      <c r="A35" s="183" t="s">
        <v>14</v>
      </c>
      <c r="B35" s="285" t="s">
        <v>371</v>
      </c>
      <c r="C35" s="286"/>
      <c r="D35" s="191" t="s">
        <v>235</v>
      </c>
      <c r="E35" s="181"/>
      <c r="F35" s="181"/>
      <c r="G35" s="168" t="s">
        <v>235</v>
      </c>
      <c r="H35" s="168"/>
      <c r="I35" s="168" t="s">
        <v>235</v>
      </c>
      <c r="J35" s="168" t="s">
        <v>235</v>
      </c>
      <c r="K35" s="168"/>
      <c r="L35" s="182"/>
    </row>
    <row r="36" spans="1:12" ht="33" customHeight="1">
      <c r="A36" s="180" t="s">
        <v>15</v>
      </c>
      <c r="B36" s="287" t="s">
        <v>418</v>
      </c>
      <c r="C36" s="287"/>
      <c r="D36" s="168" t="s">
        <v>235</v>
      </c>
      <c r="E36" s="181">
        <v>-2943.86</v>
      </c>
      <c r="F36" s="181"/>
      <c r="G36" s="168" t="s">
        <v>235</v>
      </c>
      <c r="H36" s="168"/>
      <c r="I36" s="168" t="s">
        <v>235</v>
      </c>
      <c r="J36" s="168" t="s">
        <v>235</v>
      </c>
      <c r="K36" s="168"/>
      <c r="L36" s="182">
        <v>-2943.86</v>
      </c>
    </row>
    <row r="37" spans="1:12" ht="30" customHeight="1">
      <c r="A37" s="180" t="s">
        <v>16</v>
      </c>
      <c r="B37" s="278" t="s">
        <v>317</v>
      </c>
      <c r="C37" s="278"/>
      <c r="D37" s="181"/>
      <c r="E37" s="181"/>
      <c r="F37" s="181"/>
      <c r="G37" s="181"/>
      <c r="H37" s="181"/>
      <c r="I37" s="181"/>
      <c r="J37" s="181"/>
      <c r="K37" s="181"/>
      <c r="L37" s="182"/>
    </row>
    <row r="38" spans="1:12" ht="31.5" customHeight="1">
      <c r="A38" s="180" t="s">
        <v>17</v>
      </c>
      <c r="B38" s="278" t="s">
        <v>419</v>
      </c>
      <c r="C38" s="278"/>
      <c r="D38" s="181"/>
      <c r="E38" s="181"/>
      <c r="F38" s="181"/>
      <c r="G38" s="181"/>
      <c r="H38" s="181"/>
      <c r="I38" s="181"/>
      <c r="J38" s="181"/>
      <c r="K38" s="181"/>
      <c r="L38" s="182"/>
    </row>
    <row r="39" spans="1:12">
      <c r="A39" s="180" t="s">
        <v>18</v>
      </c>
      <c r="B39" s="278" t="s">
        <v>326</v>
      </c>
      <c r="C39" s="278"/>
      <c r="D39" s="181"/>
      <c r="E39" s="181"/>
      <c r="F39" s="181"/>
      <c r="G39" s="181"/>
      <c r="H39" s="181"/>
      <c r="I39" s="181"/>
      <c r="J39" s="181"/>
      <c r="K39" s="181"/>
      <c r="L39" s="182"/>
    </row>
    <row r="40" spans="1:12" ht="22.5" customHeight="1">
      <c r="A40" s="180" t="s">
        <v>19</v>
      </c>
      <c r="B40" s="288" t="s">
        <v>318</v>
      </c>
      <c r="C40" s="288"/>
      <c r="D40" s="181"/>
      <c r="E40" s="181"/>
      <c r="F40" s="181"/>
      <c r="G40" s="181"/>
      <c r="H40" s="181"/>
      <c r="I40" s="181"/>
      <c r="J40" s="181"/>
      <c r="K40" s="181"/>
      <c r="L40" s="182"/>
    </row>
    <row r="41" spans="1:12" ht="28.5" customHeight="1">
      <c r="A41" s="180" t="s">
        <v>20</v>
      </c>
      <c r="B41" s="289" t="s">
        <v>420</v>
      </c>
      <c r="C41" s="289"/>
      <c r="D41" s="181"/>
      <c r="E41" s="181"/>
      <c r="F41" s="181"/>
      <c r="G41" s="181"/>
      <c r="H41" s="181"/>
      <c r="I41" s="181"/>
      <c r="J41" s="181"/>
      <c r="K41" s="181"/>
      <c r="L41" s="182"/>
    </row>
    <row r="42" spans="1:12">
      <c r="A42" s="183" t="s">
        <v>378</v>
      </c>
      <c r="B42" s="185"/>
      <c r="C42" s="186" t="s">
        <v>312</v>
      </c>
      <c r="D42" s="186"/>
      <c r="E42" s="181"/>
      <c r="F42" s="181"/>
      <c r="G42" s="181"/>
      <c r="H42" s="181"/>
      <c r="I42" s="181"/>
      <c r="J42" s="181"/>
      <c r="K42" s="181"/>
      <c r="L42" s="182"/>
    </row>
    <row r="43" spans="1:12">
      <c r="A43" s="183" t="s">
        <v>379</v>
      </c>
      <c r="B43" s="185"/>
      <c r="C43" s="186" t="s">
        <v>313</v>
      </c>
      <c r="D43" s="186"/>
      <c r="E43" s="181"/>
      <c r="F43" s="181"/>
      <c r="G43" s="181"/>
      <c r="H43" s="181"/>
      <c r="I43" s="181"/>
      <c r="J43" s="181"/>
      <c r="K43" s="181"/>
      <c r="L43" s="182"/>
    </row>
    <row r="44" spans="1:12">
      <c r="A44" s="183" t="s">
        <v>380</v>
      </c>
      <c r="B44" s="185"/>
      <c r="C44" s="186" t="s">
        <v>314</v>
      </c>
      <c r="D44" s="186"/>
      <c r="E44" s="181"/>
      <c r="F44" s="181"/>
      <c r="G44" s="181"/>
      <c r="H44" s="181"/>
      <c r="I44" s="181"/>
      <c r="J44" s="181"/>
      <c r="K44" s="181"/>
      <c r="L44" s="182"/>
    </row>
    <row r="45" spans="1:12">
      <c r="A45" s="180" t="s">
        <v>21</v>
      </c>
      <c r="B45" s="290" t="s">
        <v>374</v>
      </c>
      <c r="C45" s="290"/>
      <c r="D45" s="181"/>
      <c r="E45" s="181"/>
      <c r="F45" s="181"/>
      <c r="G45" s="181"/>
      <c r="H45" s="181"/>
      <c r="I45" s="181"/>
      <c r="J45" s="181"/>
      <c r="K45" s="181"/>
      <c r="L45" s="182"/>
    </row>
    <row r="46" spans="1:12">
      <c r="A46" s="180" t="s">
        <v>22</v>
      </c>
      <c r="B46" s="278" t="s">
        <v>371</v>
      </c>
      <c r="C46" s="278"/>
      <c r="D46" s="181"/>
      <c r="E46" s="181"/>
      <c r="F46" s="181"/>
      <c r="G46" s="181"/>
      <c r="H46" s="181"/>
      <c r="I46" s="181"/>
      <c r="J46" s="181"/>
      <c r="K46" s="181"/>
      <c r="L46" s="182"/>
    </row>
    <row r="47" spans="1:12" ht="38.25" customHeight="1">
      <c r="A47" s="180" t="s">
        <v>23</v>
      </c>
      <c r="B47" s="278" t="s">
        <v>421</v>
      </c>
      <c r="C47" s="278"/>
      <c r="D47" s="181"/>
      <c r="E47" s="181"/>
      <c r="F47" s="181"/>
      <c r="G47" s="181"/>
      <c r="H47" s="181"/>
      <c r="I47" s="181"/>
      <c r="J47" s="181"/>
      <c r="K47" s="181"/>
      <c r="L47" s="182"/>
    </row>
    <row r="48" spans="1:12" ht="42" customHeight="1">
      <c r="A48" s="180" t="s">
        <v>24</v>
      </c>
      <c r="B48" s="278" t="s">
        <v>422</v>
      </c>
      <c r="C48" s="278"/>
      <c r="D48" s="181"/>
      <c r="E48" s="181">
        <v>0</v>
      </c>
      <c r="F48" s="181"/>
      <c r="G48" s="181"/>
      <c r="H48" s="181"/>
      <c r="I48" s="181"/>
      <c r="J48" s="181"/>
      <c r="K48" s="181"/>
      <c r="L48" s="182">
        <v>0</v>
      </c>
    </row>
    <row r="49" spans="1:12" ht="26.25" customHeight="1">
      <c r="A49" s="180" t="s">
        <v>25</v>
      </c>
      <c r="B49" s="278" t="s">
        <v>423</v>
      </c>
      <c r="C49" s="278"/>
      <c r="D49" s="181"/>
      <c r="E49" s="181">
        <v>0</v>
      </c>
      <c r="F49" s="181"/>
      <c r="G49" s="181"/>
      <c r="H49" s="181"/>
      <c r="I49" s="181"/>
      <c r="J49" s="181"/>
      <c r="K49" s="181"/>
      <c r="L49" s="182">
        <v>0</v>
      </c>
    </row>
    <row r="50" spans="1:12" ht="40.5" customHeight="1">
      <c r="A50" s="179" t="s">
        <v>26</v>
      </c>
      <c r="B50" s="279" t="s">
        <v>424</v>
      </c>
      <c r="C50" s="279"/>
      <c r="D50" s="181"/>
      <c r="E50" s="181"/>
      <c r="F50" s="181"/>
      <c r="G50" s="181"/>
      <c r="H50" s="181"/>
      <c r="I50" s="181"/>
      <c r="J50" s="181"/>
      <c r="K50" s="181"/>
      <c r="L50" s="182"/>
    </row>
    <row r="51" spans="1:12" ht="34.5" customHeight="1">
      <c r="A51" s="179" t="s">
        <v>27</v>
      </c>
      <c r="B51" s="279" t="s">
        <v>425</v>
      </c>
      <c r="C51" s="279"/>
      <c r="D51" s="181"/>
      <c r="E51" s="181"/>
      <c r="F51" s="181"/>
      <c r="G51" s="181"/>
      <c r="H51" s="181"/>
      <c r="I51" s="181"/>
      <c r="J51" s="181"/>
      <c r="K51" s="181"/>
      <c r="L51" s="182"/>
    </row>
    <row r="53" spans="1:12" ht="14.25">
      <c r="B53" s="280" t="s">
        <v>408</v>
      </c>
      <c r="C53" s="280"/>
      <c r="D53" s="280"/>
      <c r="E53" s="280"/>
      <c r="F53" s="280"/>
      <c r="G53" s="280"/>
      <c r="H53" s="280"/>
    </row>
    <row r="54" spans="1:12" ht="15">
      <c r="B54" s="277" t="s">
        <v>431</v>
      </c>
      <c r="C54" s="277"/>
      <c r="D54" s="277"/>
      <c r="E54" s="277"/>
      <c r="F54" s="277"/>
      <c r="G54" s="277"/>
      <c r="H54" s="277"/>
    </row>
    <row r="55" spans="1:12" ht="15">
      <c r="B55" s="277" t="s">
        <v>432</v>
      </c>
      <c r="C55" s="277"/>
      <c r="D55" s="277"/>
      <c r="E55" s="277"/>
      <c r="F55" s="277"/>
      <c r="G55" s="277"/>
      <c r="H55" s="277"/>
    </row>
    <row r="56" spans="1:12" ht="15">
      <c r="B56" s="277" t="s">
        <v>433</v>
      </c>
      <c r="C56" s="277"/>
      <c r="D56" s="277"/>
      <c r="E56" s="277"/>
      <c r="F56" s="277"/>
      <c r="G56" s="277"/>
      <c r="H56" s="277"/>
    </row>
    <row r="57" spans="1:12" ht="15">
      <c r="B57" s="277" t="s">
        <v>434</v>
      </c>
      <c r="C57" s="277"/>
      <c r="D57" s="277"/>
      <c r="E57" s="277"/>
      <c r="F57" s="277"/>
      <c r="G57" s="277"/>
      <c r="H57" s="277"/>
    </row>
    <row r="60" spans="1:12">
      <c r="C60" s="196"/>
      <c r="G60" s="196"/>
    </row>
    <row r="63" spans="1:12">
      <c r="C63" s="196"/>
      <c r="G63" s="196"/>
    </row>
  </sheetData>
  <mergeCells count="43">
    <mergeCell ref="A5:L5"/>
    <mergeCell ref="D6:M6"/>
    <mergeCell ref="A7:L7"/>
    <mergeCell ref="A10:A12"/>
    <mergeCell ref="B10:C12"/>
    <mergeCell ref="D10:D12"/>
    <mergeCell ref="E10:E12"/>
    <mergeCell ref="F10:H11"/>
    <mergeCell ref="I10:J11"/>
    <mergeCell ref="K10:K12"/>
    <mergeCell ref="B29:C29"/>
    <mergeCell ref="L10:L12"/>
    <mergeCell ref="B13:C13"/>
    <mergeCell ref="B14:C14"/>
    <mergeCell ref="B15:C15"/>
    <mergeCell ref="B19:C19"/>
    <mergeCell ref="B23:C23"/>
    <mergeCell ref="B24:C24"/>
    <mergeCell ref="B25:C25"/>
    <mergeCell ref="B26:C26"/>
    <mergeCell ref="B27:C27"/>
    <mergeCell ref="B28:C28"/>
    <mergeCell ref="B47:C47"/>
    <mergeCell ref="B30:C30"/>
    <mergeCell ref="B34:C34"/>
    <mergeCell ref="B35:C35"/>
    <mergeCell ref="B36:C36"/>
    <mergeCell ref="B37:C37"/>
    <mergeCell ref="B38:C38"/>
    <mergeCell ref="B39:C39"/>
    <mergeCell ref="B40:C40"/>
    <mergeCell ref="B41:C41"/>
    <mergeCell ref="B45:C45"/>
    <mergeCell ref="B46:C46"/>
    <mergeCell ref="B55:H55"/>
    <mergeCell ref="B56:H56"/>
    <mergeCell ref="B57:H57"/>
    <mergeCell ref="B48:C48"/>
    <mergeCell ref="B49:C49"/>
    <mergeCell ref="B50:C50"/>
    <mergeCell ref="B51:C51"/>
    <mergeCell ref="B53:H53"/>
    <mergeCell ref="B54:H5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504E-6135-4E9B-B6D0-C00BA15DC625}">
  <dimension ref="A1:R87"/>
  <sheetViews>
    <sheetView workbookViewId="0">
      <selection activeCell="H59" sqref="H59:H61"/>
    </sheetView>
  </sheetViews>
  <sheetFormatPr defaultRowHeight="12.75"/>
  <cols>
    <col min="1" max="1" width="8.140625" customWidth="1"/>
    <col min="2" max="2" width="44.42578125" customWidth="1"/>
    <col min="3" max="3" width="12.85546875" customWidth="1"/>
    <col min="4" max="4" width="9.5703125" customWidth="1"/>
    <col min="5" max="5" width="10.140625" customWidth="1"/>
    <col min="6" max="6" width="10.7109375" customWidth="1"/>
    <col min="7" max="7" width="11.85546875" customWidth="1"/>
    <col min="8" max="8" width="13.140625" customWidth="1"/>
    <col min="9" max="9" width="12.140625" customWidth="1"/>
    <col min="10" max="10" width="12.5703125" customWidth="1"/>
  </cols>
  <sheetData>
    <row r="1" spans="1:18">
      <c r="A1" s="328" t="s">
        <v>453</v>
      </c>
      <c r="B1" s="328"/>
      <c r="C1" s="328"/>
      <c r="D1" s="328"/>
      <c r="E1" s="328"/>
      <c r="F1" s="328"/>
      <c r="G1" s="328"/>
      <c r="H1" s="328"/>
    </row>
    <row r="2" spans="1:18">
      <c r="A2" s="33"/>
      <c r="B2" s="113" t="s">
        <v>452</v>
      </c>
      <c r="C2" s="113"/>
      <c r="D2" s="113"/>
      <c r="E2" s="113"/>
      <c r="F2" s="113"/>
      <c r="G2" s="113"/>
      <c r="H2" s="111"/>
    </row>
    <row r="3" spans="1:18">
      <c r="A3" s="33"/>
      <c r="B3" s="222">
        <v>45138</v>
      </c>
      <c r="C3" s="113"/>
      <c r="D3" s="113"/>
      <c r="E3" s="113"/>
      <c r="F3" s="113"/>
      <c r="G3" s="113"/>
      <c r="H3" s="33"/>
    </row>
    <row r="4" spans="1:18">
      <c r="H4" s="87" t="s">
        <v>454</v>
      </c>
      <c r="I4" s="87"/>
      <c r="J4" s="87"/>
      <c r="L4" s="87"/>
      <c r="M4" s="87"/>
      <c r="N4" s="87"/>
      <c r="O4" s="87"/>
      <c r="P4" s="87"/>
      <c r="Q4" s="87"/>
      <c r="R4" s="87"/>
    </row>
    <row r="5" spans="1:18">
      <c r="H5" s="111" t="s">
        <v>309</v>
      </c>
      <c r="I5" s="113"/>
      <c r="J5" s="87"/>
      <c r="L5" s="87"/>
      <c r="M5" s="87"/>
      <c r="N5" s="87"/>
      <c r="O5" s="87"/>
      <c r="P5" s="87"/>
      <c r="Q5" s="87"/>
      <c r="R5" s="87"/>
    </row>
    <row r="6" spans="1:18">
      <c r="H6" s="33" t="s">
        <v>2</v>
      </c>
      <c r="I6" s="113"/>
      <c r="J6" s="87"/>
      <c r="L6" s="87"/>
      <c r="M6" s="87"/>
      <c r="N6" s="87"/>
      <c r="O6" s="87"/>
      <c r="P6" s="87"/>
      <c r="Q6" s="87"/>
      <c r="R6" s="87"/>
    </row>
    <row r="7" spans="1:18">
      <c r="A7" s="33"/>
      <c r="B7" s="113"/>
      <c r="C7" s="113"/>
      <c r="D7" s="113"/>
      <c r="E7" s="113"/>
      <c r="F7" s="113"/>
      <c r="G7" s="113"/>
      <c r="H7" s="113"/>
      <c r="I7" s="113"/>
      <c r="J7" s="113"/>
      <c r="K7" s="87"/>
      <c r="L7" s="87"/>
      <c r="M7" s="87"/>
      <c r="N7" s="87"/>
      <c r="O7" s="87"/>
      <c r="P7" s="87"/>
      <c r="Q7" s="87"/>
      <c r="R7" s="87"/>
    </row>
    <row r="8" spans="1:18" ht="13.5" customHeight="1">
      <c r="A8" s="329" t="s">
        <v>406</v>
      </c>
      <c r="B8" s="330"/>
      <c r="C8" s="330"/>
      <c r="D8" s="330"/>
      <c r="E8" s="330"/>
      <c r="F8" s="330"/>
      <c r="G8" s="330"/>
      <c r="H8" s="330"/>
      <c r="I8" s="330"/>
      <c r="J8" s="330"/>
      <c r="K8" s="87"/>
      <c r="L8" s="87"/>
      <c r="M8" s="87"/>
      <c r="N8" s="87"/>
      <c r="O8" s="87"/>
      <c r="P8" s="87"/>
      <c r="Q8" s="87"/>
      <c r="R8" s="87"/>
    </row>
    <row r="9" spans="1:18" ht="17.25" customHeight="1">
      <c r="A9" s="330"/>
      <c r="B9" s="330"/>
      <c r="C9" s="330"/>
      <c r="D9" s="330"/>
      <c r="E9" s="330"/>
      <c r="F9" s="330"/>
      <c r="G9" s="330"/>
      <c r="H9" s="330"/>
      <c r="I9" s="330"/>
      <c r="J9" s="330"/>
      <c r="K9" s="87"/>
      <c r="L9" s="87"/>
      <c r="M9" s="87"/>
      <c r="N9" s="87"/>
      <c r="O9" s="87"/>
      <c r="P9" s="87"/>
      <c r="Q9" s="87"/>
      <c r="R9" s="87"/>
    </row>
    <row r="10" spans="1:18" ht="66" customHeight="1">
      <c r="A10" s="175"/>
      <c r="B10" s="331" t="s">
        <v>407</v>
      </c>
      <c r="C10" s="332"/>
      <c r="D10" s="332"/>
      <c r="E10" s="332"/>
      <c r="F10" s="332"/>
      <c r="G10" s="332"/>
      <c r="H10" s="332"/>
      <c r="I10" s="332"/>
      <c r="J10" s="176"/>
      <c r="K10" s="87"/>
      <c r="L10" s="87"/>
      <c r="M10" s="87"/>
      <c r="N10" s="87"/>
      <c r="O10" s="87"/>
      <c r="P10" s="87"/>
      <c r="Q10" s="87"/>
      <c r="R10" s="87"/>
    </row>
    <row r="11" spans="1:18" ht="15.75">
      <c r="A11" s="174"/>
      <c r="B11" s="165"/>
      <c r="C11" s="165"/>
      <c r="D11" s="165"/>
      <c r="E11" s="165"/>
      <c r="F11" s="165"/>
      <c r="G11" s="165"/>
      <c r="H11" s="165"/>
      <c r="I11" s="165"/>
      <c r="J11" s="165"/>
      <c r="K11" s="87"/>
      <c r="L11" s="87"/>
      <c r="M11" s="87"/>
      <c r="N11" s="87"/>
      <c r="O11" s="87"/>
      <c r="P11" s="87"/>
      <c r="Q11" s="87"/>
      <c r="R11" s="87"/>
    </row>
    <row r="12" spans="1:18" ht="15.75">
      <c r="A12" s="174"/>
      <c r="B12" s="165"/>
      <c r="C12" s="165"/>
      <c r="D12" s="165"/>
      <c r="E12" s="165"/>
      <c r="F12" s="165"/>
      <c r="G12" s="109" t="s">
        <v>455</v>
      </c>
      <c r="I12" s="165"/>
      <c r="J12" s="165"/>
      <c r="K12" s="165"/>
      <c r="L12" s="165"/>
      <c r="M12" s="165"/>
      <c r="N12" s="165"/>
      <c r="O12" s="165"/>
      <c r="P12" s="165"/>
      <c r="Q12" s="165"/>
      <c r="R12" s="165"/>
    </row>
    <row r="13" spans="1:18" ht="39" customHeight="1">
      <c r="A13" s="316" t="s">
        <v>0</v>
      </c>
      <c r="B13" s="316" t="s">
        <v>34</v>
      </c>
      <c r="C13" s="316" t="s">
        <v>124</v>
      </c>
      <c r="D13" s="316" t="s">
        <v>359</v>
      </c>
      <c r="E13" s="316" t="s">
        <v>360</v>
      </c>
      <c r="F13" s="316" t="s">
        <v>125</v>
      </c>
      <c r="G13" s="316" t="s">
        <v>126</v>
      </c>
      <c r="H13" s="316" t="s">
        <v>361</v>
      </c>
      <c r="I13" s="316" t="s">
        <v>364</v>
      </c>
      <c r="J13" s="316" t="s">
        <v>233</v>
      </c>
    </row>
    <row r="14" spans="1:18" ht="30" customHeight="1">
      <c r="A14" s="316"/>
      <c r="B14" s="316"/>
      <c r="C14" s="316"/>
      <c r="D14" s="316"/>
      <c r="E14" s="316"/>
      <c r="F14" s="316"/>
      <c r="G14" s="316"/>
      <c r="H14" s="316"/>
      <c r="I14" s="316"/>
      <c r="J14" s="316"/>
    </row>
    <row r="15" spans="1:18">
      <c r="A15" s="167">
        <v>1</v>
      </c>
      <c r="B15" s="167">
        <v>2</v>
      </c>
      <c r="C15" s="167">
        <v>3</v>
      </c>
      <c r="D15" s="167">
        <v>4</v>
      </c>
      <c r="E15" s="167">
        <v>5</v>
      </c>
      <c r="F15" s="167">
        <v>6</v>
      </c>
      <c r="G15" s="167">
        <v>7</v>
      </c>
      <c r="H15" s="167">
        <v>8</v>
      </c>
      <c r="I15" s="167">
        <v>9</v>
      </c>
      <c r="J15" s="167">
        <v>10</v>
      </c>
    </row>
    <row r="16" spans="1:18" ht="34.15" customHeight="1">
      <c r="A16" s="166" t="s">
        <v>1</v>
      </c>
      <c r="B16" s="170" t="s">
        <v>310</v>
      </c>
      <c r="C16" s="207">
        <v>1839525.8</v>
      </c>
      <c r="D16" s="171">
        <v>57885.09</v>
      </c>
      <c r="E16" s="171"/>
      <c r="F16" s="207">
        <v>293401.01</v>
      </c>
      <c r="G16" s="171">
        <v>38121.870000000003</v>
      </c>
      <c r="H16" s="171">
        <v>126771.04</v>
      </c>
      <c r="I16" s="171">
        <v>856986.48</v>
      </c>
      <c r="J16" s="207">
        <f>SUM(C16:I16)</f>
        <v>3212691.2900000005</v>
      </c>
    </row>
    <row r="17" spans="1:10" ht="27.75" customHeight="1">
      <c r="A17" s="167" t="s">
        <v>3</v>
      </c>
      <c r="B17" s="171" t="s">
        <v>365</v>
      </c>
      <c r="C17" s="207">
        <v>1839525.8</v>
      </c>
      <c r="D17" s="171">
        <v>57885.09</v>
      </c>
      <c r="E17" s="171"/>
      <c r="F17" s="171">
        <v>177970.61</v>
      </c>
      <c r="G17" s="171"/>
      <c r="H17" s="207">
        <v>4670.8500000000004</v>
      </c>
      <c r="I17" s="171">
        <v>2980.95</v>
      </c>
      <c r="J17" s="207">
        <f>SUM(C17:I17)</f>
        <v>2083033.3</v>
      </c>
    </row>
    <row r="18" spans="1:10" ht="30" customHeight="1">
      <c r="A18" s="167" t="s">
        <v>238</v>
      </c>
      <c r="B18" s="171" t="s">
        <v>366</v>
      </c>
      <c r="C18" s="171"/>
      <c r="D18" s="171"/>
      <c r="E18" s="171"/>
      <c r="F18" s="171"/>
      <c r="G18" s="171"/>
      <c r="H18" s="207">
        <v>809.09</v>
      </c>
      <c r="I18" s="171">
        <v>2980.95</v>
      </c>
      <c r="J18" s="171">
        <f>SUM(C18:I18)</f>
        <v>3790.04</v>
      </c>
    </row>
    <row r="19" spans="1:10" ht="21.75" customHeight="1">
      <c r="A19" s="167" t="s">
        <v>239</v>
      </c>
      <c r="B19" s="171" t="s">
        <v>311</v>
      </c>
      <c r="C19" s="207">
        <v>1839525.8</v>
      </c>
      <c r="D19" s="171">
        <v>57885.09</v>
      </c>
      <c r="E19" s="171"/>
      <c r="F19" s="171">
        <v>177970.61</v>
      </c>
      <c r="G19" s="171"/>
      <c r="H19" s="171">
        <v>3861.76</v>
      </c>
      <c r="I19" s="171"/>
      <c r="J19" s="207">
        <f>SUM(C19:I19)</f>
        <v>2079243.26</v>
      </c>
    </row>
    <row r="20" spans="1:10" ht="36.75" customHeight="1">
      <c r="A20" s="167" t="s">
        <v>264</v>
      </c>
      <c r="B20" s="171" t="s">
        <v>367</v>
      </c>
      <c r="C20" s="171"/>
      <c r="D20" s="171"/>
      <c r="E20" s="171"/>
      <c r="F20" s="171"/>
      <c r="G20" s="171"/>
      <c r="H20" s="171"/>
      <c r="I20" s="171"/>
      <c r="J20" s="171"/>
    </row>
    <row r="21" spans="1:10" ht="25.5" customHeight="1">
      <c r="A21" s="167" t="s">
        <v>266</v>
      </c>
      <c r="B21" s="171" t="s">
        <v>368</v>
      </c>
      <c r="C21" s="171"/>
      <c r="D21" s="171"/>
      <c r="E21" s="171"/>
      <c r="F21" s="171"/>
      <c r="G21" s="171"/>
      <c r="H21" s="171"/>
      <c r="I21" s="171"/>
      <c r="J21" s="171"/>
    </row>
    <row r="22" spans="1:10" ht="36" customHeight="1">
      <c r="A22" s="167" t="s">
        <v>5</v>
      </c>
      <c r="B22" s="171" t="s">
        <v>369</v>
      </c>
      <c r="C22" s="207">
        <v>-1839525.8</v>
      </c>
      <c r="D22" s="171">
        <v>-57885.09</v>
      </c>
      <c r="E22" s="171"/>
      <c r="F22" s="171">
        <v>-177970.61</v>
      </c>
      <c r="G22" s="171"/>
      <c r="H22" s="171">
        <v>-3861.76</v>
      </c>
      <c r="I22" s="171"/>
      <c r="J22" s="207">
        <f>SUM(C22:I22)</f>
        <v>-2079243.26</v>
      </c>
    </row>
    <row r="23" spans="1:10">
      <c r="A23" s="167" t="s">
        <v>240</v>
      </c>
      <c r="B23" s="171" t="s">
        <v>312</v>
      </c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67" t="s">
        <v>241</v>
      </c>
      <c r="B24" s="171" t="s">
        <v>313</v>
      </c>
      <c r="C24" s="207">
        <v>-1839525.8</v>
      </c>
      <c r="D24" s="171">
        <v>-57885.09</v>
      </c>
      <c r="E24" s="171"/>
      <c r="F24" s="171">
        <v>-177970.61</v>
      </c>
      <c r="G24" s="171"/>
      <c r="H24" s="171">
        <v>-3861.76</v>
      </c>
      <c r="I24" s="171"/>
      <c r="J24" s="207">
        <f>SUM(C24:I24)</f>
        <v>-2079243.26</v>
      </c>
    </row>
    <row r="25" spans="1:10">
      <c r="A25" s="167" t="s">
        <v>272</v>
      </c>
      <c r="B25" s="171" t="s">
        <v>314</v>
      </c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67" t="s">
        <v>6</v>
      </c>
      <c r="B26" s="171" t="s">
        <v>370</v>
      </c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67" t="s">
        <v>7</v>
      </c>
      <c r="B27" s="171" t="s">
        <v>371</v>
      </c>
      <c r="C27" s="171"/>
      <c r="D27" s="171"/>
      <c r="E27" s="171"/>
      <c r="F27" s="171"/>
      <c r="G27" s="171"/>
      <c r="H27" s="171"/>
      <c r="I27" s="171"/>
      <c r="J27" s="171"/>
    </row>
    <row r="28" spans="1:10" ht="25.5" customHeight="1">
      <c r="A28" s="316" t="s">
        <v>8</v>
      </c>
      <c r="B28" s="326" t="s">
        <v>398</v>
      </c>
      <c r="C28" s="318">
        <f>SUM(C16+C17+C22)</f>
        <v>1839525.8</v>
      </c>
      <c r="D28" s="318">
        <f t="shared" ref="D28:H28" si="0">SUM(D16+D17+D22)</f>
        <v>57885.09</v>
      </c>
      <c r="E28" s="318"/>
      <c r="F28" s="318">
        <f t="shared" si="0"/>
        <v>293401.01</v>
      </c>
      <c r="G28" s="318">
        <f t="shared" si="0"/>
        <v>38121.870000000003</v>
      </c>
      <c r="H28" s="318">
        <f t="shared" si="0"/>
        <v>127580.12999999999</v>
      </c>
      <c r="I28" s="318">
        <f t="shared" ref="I28" si="1">SUM(I16+I17+I26+I27)</f>
        <v>859967.42999999993</v>
      </c>
      <c r="J28" s="318">
        <f>SUM(C28:I28)</f>
        <v>3216481.33</v>
      </c>
    </row>
    <row r="29" spans="1:10">
      <c r="A29" s="316"/>
      <c r="B29" s="327"/>
      <c r="C29" s="311"/>
      <c r="D29" s="311"/>
      <c r="E29" s="311"/>
      <c r="F29" s="311"/>
      <c r="G29" s="311"/>
      <c r="H29" s="311"/>
      <c r="I29" s="311"/>
      <c r="J29" s="311"/>
    </row>
    <row r="30" spans="1:10">
      <c r="A30" s="312" t="s">
        <v>244</v>
      </c>
      <c r="B30" s="313" t="s">
        <v>399</v>
      </c>
      <c r="C30" s="311">
        <v>86028.65</v>
      </c>
      <c r="D30" s="311"/>
      <c r="E30" s="311"/>
      <c r="F30" s="311">
        <v>255854.09</v>
      </c>
      <c r="G30" s="311">
        <v>23122.71</v>
      </c>
      <c r="H30" s="311">
        <v>42579.57</v>
      </c>
      <c r="I30" s="311"/>
      <c r="J30" s="311">
        <f>SUM(C30:I30)</f>
        <v>407585.02</v>
      </c>
    </row>
    <row r="31" spans="1:10" ht="42.75" customHeight="1">
      <c r="A31" s="312"/>
      <c r="B31" s="315"/>
      <c r="C31" s="311"/>
      <c r="D31" s="311"/>
      <c r="E31" s="311"/>
      <c r="F31" s="311"/>
      <c r="G31" s="311"/>
      <c r="H31" s="311"/>
      <c r="I31" s="311"/>
      <c r="J31" s="311"/>
    </row>
    <row r="32" spans="1:10" ht="23.25" customHeight="1">
      <c r="A32" s="316" t="s">
        <v>9</v>
      </c>
      <c r="B32" s="317" t="s">
        <v>315</v>
      </c>
      <c r="C32" s="311">
        <v>-700327.46</v>
      </c>
      <c r="D32" s="311">
        <v>-25668.91</v>
      </c>
      <c r="E32" s="318"/>
      <c r="F32" s="311">
        <v>-278803.40999999997</v>
      </c>
      <c r="G32" s="311">
        <v>-34925.81</v>
      </c>
      <c r="H32" s="312">
        <v>-75008.66</v>
      </c>
      <c r="I32" s="319" t="s">
        <v>235</v>
      </c>
      <c r="J32" s="311">
        <f>SUM(C32:I32)</f>
        <v>-1114734.25</v>
      </c>
    </row>
    <row r="33" spans="1:10">
      <c r="A33" s="316"/>
      <c r="B33" s="317"/>
      <c r="C33" s="311"/>
      <c r="D33" s="311"/>
      <c r="E33" s="318"/>
      <c r="F33" s="311"/>
      <c r="G33" s="311"/>
      <c r="H33" s="312"/>
      <c r="I33" s="320"/>
      <c r="J33" s="311"/>
    </row>
    <row r="34" spans="1:10" ht="21" customHeight="1">
      <c r="A34" s="312" t="s">
        <v>10</v>
      </c>
      <c r="B34" s="311" t="s">
        <v>372</v>
      </c>
      <c r="C34" s="311">
        <v>-709104.98</v>
      </c>
      <c r="D34" s="311">
        <v>-26951.53</v>
      </c>
      <c r="E34" s="311"/>
      <c r="F34" s="311">
        <v>-177970.61</v>
      </c>
      <c r="G34" s="311"/>
      <c r="H34" s="312">
        <v>-3861.76</v>
      </c>
      <c r="I34" s="323" t="s">
        <v>235</v>
      </c>
      <c r="J34" s="311">
        <f>SUM(C34:I34)</f>
        <v>-917888.88</v>
      </c>
    </row>
    <row r="35" spans="1:10">
      <c r="A35" s="312"/>
      <c r="B35" s="311"/>
      <c r="C35" s="311"/>
      <c r="D35" s="311"/>
      <c r="E35" s="311"/>
      <c r="F35" s="311"/>
      <c r="G35" s="311"/>
      <c r="H35" s="312"/>
      <c r="I35" s="324"/>
      <c r="J35" s="311"/>
    </row>
    <row r="36" spans="1:10" ht="24" customHeight="1">
      <c r="A36" s="312" t="s">
        <v>11</v>
      </c>
      <c r="B36" s="311" t="s">
        <v>316</v>
      </c>
      <c r="C36" s="311">
        <v>-8777.52</v>
      </c>
      <c r="D36" s="311">
        <v>-1282.6199999999999</v>
      </c>
      <c r="E36" s="311"/>
      <c r="F36" s="311">
        <v>-2218.14</v>
      </c>
      <c r="G36" s="311">
        <v>-833.16</v>
      </c>
      <c r="H36" s="325">
        <v>-3791.22</v>
      </c>
      <c r="I36" s="323" t="s">
        <v>235</v>
      </c>
      <c r="J36" s="318">
        <f>SUM(C36:I36)</f>
        <v>-16902.66</v>
      </c>
    </row>
    <row r="37" spans="1:10">
      <c r="A37" s="312"/>
      <c r="B37" s="311"/>
      <c r="C37" s="311"/>
      <c r="D37" s="311"/>
      <c r="E37" s="311"/>
      <c r="F37" s="311"/>
      <c r="G37" s="311"/>
      <c r="H37" s="325"/>
      <c r="I37" s="324"/>
      <c r="J37" s="318"/>
    </row>
    <row r="38" spans="1:10" ht="20.25" customHeight="1">
      <c r="A38" s="312" t="s">
        <v>12</v>
      </c>
      <c r="B38" s="311" t="s">
        <v>373</v>
      </c>
      <c r="C38" s="321">
        <v>709104.98</v>
      </c>
      <c r="D38" s="321">
        <v>26951.53</v>
      </c>
      <c r="E38" s="321"/>
      <c r="F38" s="321">
        <v>177970.61</v>
      </c>
      <c r="G38" s="321"/>
      <c r="H38" s="323">
        <v>3861.76</v>
      </c>
      <c r="I38" s="323" t="s">
        <v>235</v>
      </c>
      <c r="J38" s="321">
        <f>SUM(C38:I38)</f>
        <v>917888.88</v>
      </c>
    </row>
    <row r="39" spans="1:10">
      <c r="A39" s="312"/>
      <c r="B39" s="311"/>
      <c r="C39" s="322"/>
      <c r="D39" s="322"/>
      <c r="E39" s="322"/>
      <c r="F39" s="322"/>
      <c r="G39" s="322"/>
      <c r="H39" s="324"/>
      <c r="I39" s="324"/>
      <c r="J39" s="322"/>
    </row>
    <row r="40" spans="1:10">
      <c r="A40" s="167" t="s">
        <v>299</v>
      </c>
      <c r="B40" s="171" t="s">
        <v>312</v>
      </c>
      <c r="C40" s="171"/>
      <c r="D40" s="171"/>
      <c r="E40" s="171"/>
      <c r="F40" s="171"/>
      <c r="G40" s="171"/>
      <c r="H40" s="167"/>
      <c r="I40" s="167" t="s">
        <v>235</v>
      </c>
      <c r="J40" s="171"/>
    </row>
    <row r="41" spans="1:10">
      <c r="A41" s="167" t="s">
        <v>300</v>
      </c>
      <c r="B41" s="171" t="s">
        <v>313</v>
      </c>
      <c r="C41" s="171">
        <v>709104.98</v>
      </c>
      <c r="D41" s="171">
        <v>26951.53</v>
      </c>
      <c r="E41" s="171"/>
      <c r="F41" s="171">
        <v>177970.61</v>
      </c>
      <c r="G41" s="171"/>
      <c r="H41" s="167">
        <v>3861.76</v>
      </c>
      <c r="I41" s="167" t="s">
        <v>235</v>
      </c>
      <c r="J41" s="171">
        <f>SUM(C41:I41)</f>
        <v>917888.88</v>
      </c>
    </row>
    <row r="42" spans="1:10">
      <c r="A42" s="167" t="s">
        <v>301</v>
      </c>
      <c r="B42" s="171" t="s">
        <v>314</v>
      </c>
      <c r="C42" s="171"/>
      <c r="D42" s="171"/>
      <c r="E42" s="171"/>
      <c r="F42" s="171"/>
      <c r="G42" s="171"/>
      <c r="H42" s="167"/>
      <c r="I42" s="167" t="s">
        <v>235</v>
      </c>
      <c r="J42" s="171"/>
    </row>
    <row r="43" spans="1:10">
      <c r="A43" s="167" t="s">
        <v>13</v>
      </c>
      <c r="B43" s="171" t="s">
        <v>374</v>
      </c>
      <c r="C43" s="171"/>
      <c r="D43" s="171"/>
      <c r="E43" s="171"/>
      <c r="F43" s="171"/>
      <c r="G43" s="171"/>
      <c r="H43" s="167"/>
      <c r="I43" s="167" t="s">
        <v>235</v>
      </c>
      <c r="J43" s="171"/>
    </row>
    <row r="44" spans="1:10">
      <c r="A44" s="167" t="s">
        <v>14</v>
      </c>
      <c r="B44" s="170" t="s">
        <v>371</v>
      </c>
      <c r="C44" s="171"/>
      <c r="D44" s="171"/>
      <c r="E44" s="171"/>
      <c r="F44" s="171"/>
      <c r="G44" s="171"/>
      <c r="H44" s="171"/>
      <c r="I44" s="171"/>
      <c r="J44" s="171"/>
    </row>
    <row r="45" spans="1:10" ht="33.75" customHeight="1">
      <c r="A45" s="316" t="s">
        <v>15</v>
      </c>
      <c r="B45" s="317" t="s">
        <v>375</v>
      </c>
      <c r="C45" s="311">
        <f>SUM(C32+C34+C36+C38)</f>
        <v>-709104.98</v>
      </c>
      <c r="D45" s="311">
        <f>SUM(D32+D34+D36+D38)</f>
        <v>-26951.530000000006</v>
      </c>
      <c r="E45" s="318"/>
      <c r="F45" s="311">
        <f>SUM(F32+F34+F36+F38)</f>
        <v>-281021.55</v>
      </c>
      <c r="G45" s="311">
        <f>SUM(G32+G34+G36+G38)</f>
        <v>-35758.97</v>
      </c>
      <c r="H45" s="311">
        <f>SUM(H32+H34+H36+H38)</f>
        <v>-78799.88</v>
      </c>
      <c r="I45" s="319" t="s">
        <v>235</v>
      </c>
      <c r="J45" s="311">
        <f>SUM(C45:I45)</f>
        <v>-1131636.9100000001</v>
      </c>
    </row>
    <row r="46" spans="1:10">
      <c r="A46" s="316"/>
      <c r="B46" s="317"/>
      <c r="C46" s="311"/>
      <c r="D46" s="311"/>
      <c r="E46" s="318"/>
      <c r="F46" s="311"/>
      <c r="G46" s="311"/>
      <c r="H46" s="311"/>
      <c r="I46" s="320"/>
      <c r="J46" s="311"/>
    </row>
    <row r="47" spans="1:10">
      <c r="A47" s="166" t="s">
        <v>16</v>
      </c>
      <c r="B47" s="170" t="s">
        <v>317</v>
      </c>
      <c r="C47" s="171"/>
      <c r="D47" s="171"/>
      <c r="E47" s="171"/>
      <c r="F47" s="171"/>
      <c r="G47" s="171"/>
      <c r="H47" s="167"/>
      <c r="I47" s="171"/>
      <c r="J47" s="171"/>
    </row>
    <row r="48" spans="1:10">
      <c r="A48" s="167" t="s">
        <v>17</v>
      </c>
      <c r="B48" s="171" t="s">
        <v>376</v>
      </c>
      <c r="C48" s="171"/>
      <c r="D48" s="171"/>
      <c r="E48" s="171"/>
      <c r="F48" s="171"/>
      <c r="G48" s="171"/>
      <c r="H48" s="171"/>
      <c r="I48" s="171"/>
      <c r="J48" s="171"/>
    </row>
    <row r="49" spans="1:10" ht="25.5">
      <c r="A49" s="167" t="s">
        <v>18</v>
      </c>
      <c r="B49" s="171" t="s">
        <v>326</v>
      </c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67" t="s">
        <v>19</v>
      </c>
      <c r="B50" s="171" t="s">
        <v>318</v>
      </c>
      <c r="C50" s="171"/>
      <c r="D50" s="171"/>
      <c r="E50" s="171"/>
      <c r="F50" s="171"/>
      <c r="G50" s="171"/>
      <c r="H50" s="171"/>
      <c r="I50" s="171"/>
      <c r="J50" s="171"/>
    </row>
    <row r="51" spans="1:10" ht="25.5">
      <c r="A51" s="167" t="s">
        <v>20</v>
      </c>
      <c r="B51" s="171" t="s">
        <v>377</v>
      </c>
      <c r="C51" s="171"/>
      <c r="D51" s="171"/>
      <c r="E51" s="171"/>
      <c r="F51" s="171"/>
      <c r="G51" s="171"/>
      <c r="H51" s="171"/>
      <c r="I51" s="171"/>
      <c r="J51" s="171"/>
    </row>
    <row r="52" spans="1:10">
      <c r="A52" s="167" t="s">
        <v>378</v>
      </c>
      <c r="B52" s="171" t="s">
        <v>312</v>
      </c>
      <c r="C52" s="171"/>
      <c r="D52" s="171"/>
      <c r="E52" s="171"/>
      <c r="F52" s="171"/>
      <c r="G52" s="171"/>
      <c r="H52" s="171"/>
      <c r="I52" s="171"/>
      <c r="J52" s="171"/>
    </row>
    <row r="53" spans="1:10">
      <c r="A53" s="167" t="s">
        <v>379</v>
      </c>
      <c r="B53" s="171" t="s">
        <v>313</v>
      </c>
      <c r="C53" s="171"/>
      <c r="D53" s="171"/>
      <c r="E53" s="171"/>
      <c r="F53" s="171"/>
      <c r="G53" s="171"/>
      <c r="H53" s="171"/>
      <c r="I53" s="171"/>
      <c r="J53" s="171"/>
    </row>
    <row r="54" spans="1:10">
      <c r="A54" s="167" t="s">
        <v>380</v>
      </c>
      <c r="B54" s="171" t="s">
        <v>314</v>
      </c>
      <c r="C54" s="171"/>
      <c r="D54" s="171"/>
      <c r="E54" s="171"/>
      <c r="F54" s="171"/>
      <c r="G54" s="171"/>
      <c r="H54" s="171"/>
      <c r="I54" s="171"/>
      <c r="J54" s="171"/>
    </row>
    <row r="55" spans="1:10">
      <c r="A55" s="167" t="s">
        <v>21</v>
      </c>
      <c r="B55" s="171" t="s">
        <v>370</v>
      </c>
      <c r="C55" s="171"/>
      <c r="D55" s="171"/>
      <c r="E55" s="171"/>
      <c r="F55" s="171"/>
      <c r="G55" s="171"/>
      <c r="H55" s="171"/>
      <c r="I55" s="171"/>
      <c r="J55" s="171"/>
    </row>
    <row r="56" spans="1:10">
      <c r="A56" s="167" t="s">
        <v>22</v>
      </c>
      <c r="B56" s="170" t="s">
        <v>371</v>
      </c>
      <c r="C56" s="171"/>
      <c r="D56" s="171"/>
      <c r="E56" s="171"/>
      <c r="F56" s="171"/>
      <c r="G56" s="171"/>
      <c r="H56" s="171"/>
      <c r="I56" s="171"/>
      <c r="J56" s="171"/>
    </row>
    <row r="57" spans="1:10" ht="44.25" customHeight="1">
      <c r="A57" s="166" t="s">
        <v>23</v>
      </c>
      <c r="B57" s="170" t="s">
        <v>381</v>
      </c>
      <c r="C57" s="171"/>
      <c r="D57" s="171"/>
      <c r="E57" s="171"/>
      <c r="F57" s="171"/>
      <c r="G57" s="171"/>
      <c r="H57" s="171"/>
      <c r="I57" s="171"/>
      <c r="J57" s="171"/>
    </row>
    <row r="58" spans="1:10" ht="29.45" customHeight="1">
      <c r="A58" s="166" t="s">
        <v>24</v>
      </c>
      <c r="B58" s="170" t="s">
        <v>382</v>
      </c>
      <c r="C58" s="207">
        <f>SUM(C28+C45)</f>
        <v>1130420.82</v>
      </c>
      <c r="D58" s="171">
        <f>SUM(D28+D45)</f>
        <v>30933.55999999999</v>
      </c>
      <c r="E58" s="207"/>
      <c r="F58" s="207">
        <f>SUM(F28+F45)</f>
        <v>12379.460000000021</v>
      </c>
      <c r="G58" s="207">
        <f>SUM(G28+G45)</f>
        <v>2362.9000000000015</v>
      </c>
      <c r="H58" s="207">
        <f>SUM(H28+H45)</f>
        <v>48780.249999999985</v>
      </c>
      <c r="I58" s="207">
        <f>SUM(I28)</f>
        <v>859967.42999999993</v>
      </c>
      <c r="J58" s="207">
        <f>SUM(J28+J45)</f>
        <v>2084844.42</v>
      </c>
    </row>
    <row r="59" spans="1:10" ht="51.75" customHeight="1">
      <c r="A59" s="312" t="s">
        <v>319</v>
      </c>
      <c r="B59" s="313" t="s">
        <v>400</v>
      </c>
      <c r="C59" s="312"/>
      <c r="D59" s="312"/>
      <c r="E59" s="312"/>
      <c r="F59" s="312"/>
      <c r="G59" s="311"/>
      <c r="H59" s="311"/>
      <c r="I59" s="311"/>
      <c r="J59" s="311"/>
    </row>
    <row r="60" spans="1:10" ht="3" hidden="1" customHeight="1">
      <c r="A60" s="312"/>
      <c r="B60" s="314"/>
      <c r="C60" s="312"/>
      <c r="D60" s="312"/>
      <c r="E60" s="312"/>
      <c r="F60" s="312"/>
      <c r="G60" s="311"/>
      <c r="H60" s="311"/>
      <c r="I60" s="311"/>
      <c r="J60" s="311"/>
    </row>
    <row r="61" spans="1:10">
      <c r="A61" s="312"/>
      <c r="B61" s="315"/>
      <c r="C61" s="312"/>
      <c r="D61" s="312"/>
      <c r="E61" s="312"/>
      <c r="F61" s="312"/>
      <c r="G61" s="311"/>
      <c r="H61" s="311"/>
      <c r="I61" s="311"/>
      <c r="J61" s="311"/>
    </row>
    <row r="62" spans="1:10" ht="30.75" customHeight="1">
      <c r="A62" s="167" t="s">
        <v>320</v>
      </c>
      <c r="B62" s="171" t="s">
        <v>383</v>
      </c>
      <c r="C62" s="167"/>
      <c r="D62" s="167"/>
      <c r="E62" s="167"/>
      <c r="F62" s="167"/>
      <c r="G62" s="171"/>
      <c r="H62" s="171"/>
      <c r="I62" s="171"/>
      <c r="J62" s="171"/>
    </row>
    <row r="63" spans="1:10" ht="42.75" customHeight="1">
      <c r="A63" s="167" t="s">
        <v>321</v>
      </c>
      <c r="B63" s="171" t="s">
        <v>384</v>
      </c>
      <c r="C63" s="167"/>
      <c r="D63" s="167"/>
      <c r="E63" s="167"/>
      <c r="F63" s="167"/>
      <c r="G63" s="171"/>
      <c r="H63" s="171"/>
      <c r="I63" s="171"/>
      <c r="J63" s="171"/>
    </row>
    <row r="64" spans="1:10" ht="25.5">
      <c r="A64" s="167" t="s">
        <v>385</v>
      </c>
      <c r="B64" s="171" t="s">
        <v>386</v>
      </c>
      <c r="C64" s="167"/>
      <c r="D64" s="167"/>
      <c r="E64" s="167"/>
      <c r="F64" s="167"/>
      <c r="G64" s="171"/>
      <c r="H64" s="171"/>
      <c r="I64" s="171"/>
      <c r="J64" s="171"/>
    </row>
    <row r="65" spans="1:10" ht="25.5">
      <c r="A65" s="167" t="s">
        <v>387</v>
      </c>
      <c r="B65" s="171" t="s">
        <v>388</v>
      </c>
      <c r="C65" s="167"/>
      <c r="D65" s="167"/>
      <c r="E65" s="167"/>
      <c r="F65" s="167"/>
      <c r="G65" s="171"/>
      <c r="H65" s="171"/>
      <c r="I65" s="171"/>
      <c r="J65" s="171"/>
    </row>
    <row r="66" spans="1:10" ht="39" customHeight="1">
      <c r="A66" s="167" t="s">
        <v>389</v>
      </c>
      <c r="B66" s="171" t="s">
        <v>390</v>
      </c>
      <c r="C66" s="167"/>
      <c r="D66" s="167"/>
      <c r="E66" s="167"/>
      <c r="F66" s="167"/>
      <c r="G66" s="171"/>
      <c r="H66" s="171"/>
      <c r="I66" s="171"/>
      <c r="J66" s="171"/>
    </row>
    <row r="67" spans="1:10" ht="28.15" customHeight="1">
      <c r="A67" s="166" t="s">
        <v>25</v>
      </c>
      <c r="B67" s="170" t="s">
        <v>391</v>
      </c>
      <c r="C67" s="171">
        <v>1139198.3400000001</v>
      </c>
      <c r="D67" s="171">
        <v>32216.18</v>
      </c>
      <c r="E67" s="207"/>
      <c r="F67" s="207">
        <v>14597.6</v>
      </c>
      <c r="G67" s="207">
        <v>3196.06</v>
      </c>
      <c r="H67" s="207">
        <v>51762.38</v>
      </c>
      <c r="I67" s="207">
        <v>856986.48</v>
      </c>
      <c r="J67" s="207">
        <f>SUM(C67:I67)</f>
        <v>2097957.04</v>
      </c>
    </row>
    <row r="68" spans="1:10" ht="25.5" customHeight="1">
      <c r="A68" s="312" t="s">
        <v>392</v>
      </c>
      <c r="B68" s="313" t="s">
        <v>401</v>
      </c>
      <c r="C68" s="312"/>
      <c r="D68" s="312"/>
      <c r="E68" s="312"/>
      <c r="F68" s="312"/>
      <c r="G68" s="311"/>
      <c r="H68" s="311"/>
      <c r="I68" s="311"/>
      <c r="J68" s="311"/>
    </row>
    <row r="69" spans="1:10" ht="29.25" customHeight="1">
      <c r="A69" s="312"/>
      <c r="B69" s="314"/>
      <c r="C69" s="312"/>
      <c r="D69" s="312"/>
      <c r="E69" s="312"/>
      <c r="F69" s="312"/>
      <c r="G69" s="311"/>
      <c r="H69" s="311"/>
      <c r="I69" s="311"/>
      <c r="J69" s="311"/>
    </row>
    <row r="70" spans="1:10">
      <c r="A70" s="312"/>
      <c r="B70" s="315"/>
      <c r="C70" s="312"/>
      <c r="D70" s="312"/>
      <c r="E70" s="312"/>
      <c r="F70" s="312"/>
      <c r="G70" s="311"/>
      <c r="H70" s="311"/>
      <c r="I70" s="311"/>
      <c r="J70" s="311"/>
    </row>
    <row r="71" spans="1:10" ht="30.75" customHeight="1">
      <c r="A71" s="167" t="s">
        <v>393</v>
      </c>
      <c r="B71" s="171" t="s">
        <v>383</v>
      </c>
      <c r="C71" s="167"/>
      <c r="D71" s="167"/>
      <c r="E71" s="167"/>
      <c r="F71" s="167"/>
      <c r="G71" s="171"/>
      <c r="H71" s="171"/>
      <c r="I71" s="171"/>
      <c r="J71" s="171"/>
    </row>
    <row r="72" spans="1:10" ht="38.25" customHeight="1">
      <c r="A72" s="167" t="s">
        <v>394</v>
      </c>
      <c r="B72" s="171" t="s">
        <v>384</v>
      </c>
      <c r="C72" s="167"/>
      <c r="D72" s="167"/>
      <c r="E72" s="167"/>
      <c r="F72" s="167"/>
      <c r="G72" s="171"/>
      <c r="H72" s="171"/>
      <c r="I72" s="171"/>
      <c r="J72" s="171"/>
    </row>
    <row r="73" spans="1:10" ht="25.5">
      <c r="A73" s="167" t="s">
        <v>395</v>
      </c>
      <c r="B73" s="171" t="s">
        <v>386</v>
      </c>
      <c r="C73" s="167"/>
      <c r="D73" s="167"/>
      <c r="E73" s="167"/>
      <c r="F73" s="167"/>
      <c r="G73" s="171"/>
      <c r="H73" s="171"/>
      <c r="I73" s="171"/>
      <c r="J73" s="171"/>
    </row>
    <row r="74" spans="1:10" ht="25.5">
      <c r="A74" s="167" t="s">
        <v>396</v>
      </c>
      <c r="B74" s="171" t="s">
        <v>388</v>
      </c>
      <c r="C74" s="167"/>
      <c r="D74" s="167"/>
      <c r="E74" s="167"/>
      <c r="F74" s="167"/>
      <c r="G74" s="171"/>
      <c r="H74" s="171"/>
      <c r="I74" s="171"/>
      <c r="J74" s="171"/>
    </row>
    <row r="75" spans="1:10" ht="47.25" customHeight="1">
      <c r="A75" s="167" t="s">
        <v>397</v>
      </c>
      <c r="B75" s="171" t="s">
        <v>390</v>
      </c>
      <c r="C75" s="167"/>
      <c r="D75" s="167"/>
      <c r="E75" s="167"/>
      <c r="F75" s="167"/>
      <c r="G75" s="171"/>
      <c r="H75" s="171"/>
      <c r="I75" s="171"/>
      <c r="J75" s="171"/>
    </row>
    <row r="77" spans="1:10">
      <c r="B77" s="172" t="s">
        <v>402</v>
      </c>
    </row>
    <row r="78" spans="1:10">
      <c r="B78" s="173" t="s">
        <v>403</v>
      </c>
    </row>
    <row r="79" spans="1:10">
      <c r="B79" s="173" t="s">
        <v>404</v>
      </c>
    </row>
    <row r="80" spans="1:10">
      <c r="B80" s="173" t="s">
        <v>405</v>
      </c>
    </row>
    <row r="84" spans="2:6">
      <c r="B84" s="196"/>
      <c r="F84" s="196"/>
    </row>
    <row r="87" spans="2:6">
      <c r="B87" s="196"/>
      <c r="F87" s="196"/>
    </row>
  </sheetData>
  <mergeCells count="103">
    <mergeCell ref="A1:H1"/>
    <mergeCell ref="A8:J9"/>
    <mergeCell ref="B10:I1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J28:J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H36:H37"/>
    <mergeCell ref="I36:I37"/>
    <mergeCell ref="J32:J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D45:D46"/>
    <mergeCell ref="E45:E46"/>
    <mergeCell ref="F45:F46"/>
    <mergeCell ref="G45:G46"/>
    <mergeCell ref="H45:H46"/>
    <mergeCell ref="I45:I46"/>
    <mergeCell ref="J36:J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A36:A37"/>
    <mergeCell ref="B36:B37"/>
    <mergeCell ref="C36:C37"/>
    <mergeCell ref="D36:D37"/>
    <mergeCell ref="E36:E37"/>
    <mergeCell ref="F36:F37"/>
    <mergeCell ref="G36:G37"/>
    <mergeCell ref="J45:J46"/>
    <mergeCell ref="A59:A61"/>
    <mergeCell ref="B59:B61"/>
    <mergeCell ref="C59:C61"/>
    <mergeCell ref="D59:D61"/>
    <mergeCell ref="E59:E61"/>
    <mergeCell ref="F59:F61"/>
    <mergeCell ref="G59:G61"/>
    <mergeCell ref="H68:H70"/>
    <mergeCell ref="I68:I70"/>
    <mergeCell ref="J68:J70"/>
    <mergeCell ref="H59:H61"/>
    <mergeCell ref="I59:I61"/>
    <mergeCell ref="J59:J61"/>
    <mergeCell ref="A68:A70"/>
    <mergeCell ref="B68:B70"/>
    <mergeCell ref="C68:C70"/>
    <mergeCell ref="D68:D70"/>
    <mergeCell ref="E68:E70"/>
    <mergeCell ref="F68:F70"/>
    <mergeCell ref="G68:G70"/>
    <mergeCell ref="A45:A46"/>
    <mergeCell ref="B45:B46"/>
    <mergeCell ref="C45:C4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522F-06C0-4814-9A73-1709FAC4766A}">
  <dimension ref="A1:Z1003"/>
  <sheetViews>
    <sheetView workbookViewId="0">
      <selection activeCell="E15" sqref="E15"/>
    </sheetView>
  </sheetViews>
  <sheetFormatPr defaultColWidth="14.42578125" defaultRowHeight="12.75"/>
  <cols>
    <col min="1" max="1" width="6.42578125" customWidth="1"/>
    <col min="2" max="2" width="30.5703125" customWidth="1"/>
    <col min="3" max="3" width="13.42578125" customWidth="1"/>
    <col min="4" max="4" width="10.42578125" customWidth="1"/>
    <col min="5" max="5" width="15.28515625" customWidth="1"/>
    <col min="6" max="6" width="15.42578125" customWidth="1"/>
    <col min="7" max="7" width="9.28515625" customWidth="1"/>
    <col min="8" max="8" width="12.28515625" customWidth="1"/>
    <col min="9" max="9" width="11.42578125" customWidth="1"/>
    <col min="10" max="26" width="9.28515625" customWidth="1"/>
  </cols>
  <sheetData>
    <row r="1" spans="1:26" ht="12.75" customHeight="1">
      <c r="A1" s="106"/>
      <c r="B1" s="106"/>
      <c r="C1" s="106"/>
      <c r="D1" s="106"/>
      <c r="E1" s="106"/>
      <c r="F1" s="106"/>
      <c r="G1" s="106"/>
      <c r="H1" s="107"/>
      <c r="I1" s="108"/>
      <c r="J1" s="106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2.75" customHeight="1">
      <c r="A2" s="215"/>
      <c r="B2" s="215"/>
      <c r="C2" s="215"/>
      <c r="D2" s="215"/>
      <c r="E2" s="215"/>
      <c r="F2" s="215"/>
      <c r="G2" s="215"/>
      <c r="H2" s="216"/>
      <c r="I2" s="108"/>
      <c r="J2" s="215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2.75" customHeight="1">
      <c r="A3" s="215"/>
      <c r="B3" s="215" t="s">
        <v>456</v>
      </c>
      <c r="C3" s="215"/>
      <c r="D3" s="215"/>
      <c r="E3" s="215"/>
      <c r="F3" s="215"/>
      <c r="G3" s="215"/>
      <c r="H3" s="217" t="s">
        <v>457</v>
      </c>
      <c r="I3" s="108"/>
      <c r="J3" s="215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ht="12.75" customHeight="1">
      <c r="A4" s="106"/>
      <c r="B4" s="106" t="s">
        <v>435</v>
      </c>
      <c r="C4" s="106"/>
      <c r="D4" s="106"/>
      <c r="E4" s="106"/>
      <c r="F4" s="106"/>
      <c r="G4" s="142" t="s">
        <v>274</v>
      </c>
      <c r="I4" s="106"/>
      <c r="J4" s="106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26" ht="12.75" customHeight="1">
      <c r="A5" s="106"/>
      <c r="B5" s="223">
        <v>45138</v>
      </c>
      <c r="C5" s="106"/>
      <c r="D5" s="106"/>
      <c r="E5" s="106"/>
      <c r="F5" s="106"/>
      <c r="G5" s="142" t="s">
        <v>275</v>
      </c>
      <c r="I5" s="106"/>
      <c r="J5" s="106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ht="8.2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spans="1:26" ht="17.25" customHeight="1">
      <c r="A7" s="303" t="s">
        <v>276</v>
      </c>
      <c r="B7" s="301"/>
      <c r="C7" s="301"/>
      <c r="D7" s="301"/>
      <c r="E7" s="301"/>
      <c r="F7" s="301"/>
      <c r="G7" s="301"/>
      <c r="H7" s="301"/>
      <c r="I7" s="301"/>
      <c r="J7" s="302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6" ht="12.75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ht="12.75" customHeight="1">
      <c r="A9" s="334" t="s">
        <v>277</v>
      </c>
      <c r="B9" s="301"/>
      <c r="C9" s="301"/>
      <c r="D9" s="301"/>
      <c r="E9" s="301"/>
      <c r="F9" s="301"/>
      <c r="G9" s="301"/>
      <c r="H9" s="301"/>
      <c r="I9" s="301"/>
      <c r="J9" s="302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spans="1:26" ht="12.75" customHeight="1">
      <c r="A10" s="226"/>
      <c r="B10" s="165"/>
      <c r="C10" s="165"/>
      <c r="D10" s="165"/>
      <c r="E10" s="165"/>
      <c r="F10" s="165"/>
      <c r="G10" s="165"/>
      <c r="H10" s="165"/>
      <c r="I10" s="165"/>
      <c r="J10" s="165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spans="1:26" ht="12.75" customHeight="1">
      <c r="A11" s="106"/>
      <c r="B11" s="106"/>
      <c r="C11" s="106"/>
      <c r="D11" s="106"/>
      <c r="E11" s="106"/>
      <c r="F11" s="106"/>
      <c r="G11" s="109" t="s">
        <v>460</v>
      </c>
      <c r="I11" s="106"/>
      <c r="J11" s="106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ht="47.25" customHeight="1">
      <c r="A12" s="335" t="s">
        <v>0</v>
      </c>
      <c r="B12" s="335" t="s">
        <v>34</v>
      </c>
      <c r="C12" s="335" t="s">
        <v>130</v>
      </c>
      <c r="D12" s="335" t="s">
        <v>131</v>
      </c>
      <c r="E12" s="337" t="s">
        <v>132</v>
      </c>
      <c r="F12" s="255"/>
      <c r="G12" s="337" t="s">
        <v>278</v>
      </c>
      <c r="H12" s="255"/>
      <c r="I12" s="335" t="s">
        <v>53</v>
      </c>
      <c r="J12" s="335" t="s">
        <v>233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spans="1:26" ht="33" customHeight="1">
      <c r="A13" s="336"/>
      <c r="B13" s="336"/>
      <c r="C13" s="336"/>
      <c r="D13" s="336"/>
      <c r="E13" s="144" t="s">
        <v>279</v>
      </c>
      <c r="F13" s="144" t="s">
        <v>280</v>
      </c>
      <c r="G13" s="144" t="s">
        <v>281</v>
      </c>
      <c r="H13" s="144" t="s">
        <v>282</v>
      </c>
      <c r="I13" s="336"/>
      <c r="J13" s="336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ht="12.75" customHeight="1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5">
        <v>8</v>
      </c>
      <c r="I14" s="146">
        <v>9</v>
      </c>
      <c r="J14" s="146">
        <v>10</v>
      </c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spans="1:26" ht="28.15" customHeight="1">
      <c r="A15" s="147" t="s">
        <v>1</v>
      </c>
      <c r="B15" s="148" t="s">
        <v>283</v>
      </c>
      <c r="C15" s="149"/>
      <c r="D15" s="150">
        <v>98846.73</v>
      </c>
      <c r="E15" s="149"/>
      <c r="F15" s="149"/>
      <c r="G15" s="149"/>
      <c r="H15" s="149"/>
      <c r="I15" s="149"/>
      <c r="J15" s="150">
        <v>98846.73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ht="24" customHeight="1">
      <c r="A16" s="144" t="s">
        <v>3</v>
      </c>
      <c r="B16" s="151" t="s">
        <v>284</v>
      </c>
      <c r="C16" s="149"/>
      <c r="D16" s="213">
        <f>SUM(D17+D18)</f>
        <v>151776.4</v>
      </c>
      <c r="E16" s="149"/>
      <c r="F16" s="149"/>
      <c r="G16" s="149"/>
      <c r="H16" s="149"/>
      <c r="I16" s="149"/>
      <c r="J16" s="213">
        <f>SUM(J17+J18)</f>
        <v>151776.4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ht="12.75" customHeight="1">
      <c r="A17" s="144" t="s">
        <v>238</v>
      </c>
      <c r="B17" s="151" t="s">
        <v>285</v>
      </c>
      <c r="C17" s="149"/>
      <c r="D17" s="150">
        <v>36966.06</v>
      </c>
      <c r="E17" s="149"/>
      <c r="F17" s="149"/>
      <c r="G17" s="149"/>
      <c r="H17" s="149"/>
      <c r="I17" s="149"/>
      <c r="J17" s="150">
        <v>36966.06</v>
      </c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ht="26.25" customHeight="1">
      <c r="A18" s="144" t="s">
        <v>239</v>
      </c>
      <c r="B18" s="151" t="s">
        <v>286</v>
      </c>
      <c r="C18" s="149"/>
      <c r="D18" s="150">
        <v>114810.34</v>
      </c>
      <c r="E18" s="149"/>
      <c r="F18" s="149"/>
      <c r="G18" s="149"/>
      <c r="H18" s="149"/>
      <c r="I18" s="149"/>
      <c r="J18" s="150">
        <v>114810.34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1:26" ht="27.6" customHeight="1">
      <c r="A19" s="144" t="s">
        <v>5</v>
      </c>
      <c r="B19" s="151" t="s">
        <v>287</v>
      </c>
      <c r="C19" s="149"/>
      <c r="D19" s="150">
        <v>-156760.01999999999</v>
      </c>
      <c r="E19" s="149"/>
      <c r="F19" s="149"/>
      <c r="G19" s="149"/>
      <c r="H19" s="149"/>
      <c r="I19" s="149"/>
      <c r="J19" s="150">
        <v>-156760.01999999999</v>
      </c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spans="1:26" ht="12.75" customHeight="1">
      <c r="A20" s="144" t="s">
        <v>240</v>
      </c>
      <c r="B20" s="151" t="s">
        <v>288</v>
      </c>
      <c r="C20" s="152"/>
      <c r="D20" s="153"/>
      <c r="E20" s="152"/>
      <c r="F20" s="152"/>
      <c r="G20" s="152"/>
      <c r="H20" s="152"/>
      <c r="I20" s="152"/>
      <c r="J20" s="153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ht="12.75" customHeight="1">
      <c r="A21" s="144" t="s">
        <v>241</v>
      </c>
      <c r="B21" s="151" t="s">
        <v>289</v>
      </c>
      <c r="C21" s="152"/>
      <c r="D21" s="153"/>
      <c r="E21" s="152"/>
      <c r="F21" s="152"/>
      <c r="G21" s="152"/>
      <c r="H21" s="152"/>
      <c r="I21" s="152"/>
      <c r="J21" s="153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2.75" customHeight="1">
      <c r="A22" s="144" t="s">
        <v>272</v>
      </c>
      <c r="B22" s="151" t="s">
        <v>290</v>
      </c>
      <c r="C22" s="152"/>
      <c r="D22" s="153">
        <v>-156760.01999999999</v>
      </c>
      <c r="E22" s="152"/>
      <c r="F22" s="152"/>
      <c r="G22" s="152"/>
      <c r="H22" s="152"/>
      <c r="I22" s="152"/>
      <c r="J22" s="153">
        <v>-156760.01999999999</v>
      </c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2.75" customHeight="1">
      <c r="A23" s="144" t="s">
        <v>273</v>
      </c>
      <c r="B23" s="151" t="s">
        <v>291</v>
      </c>
      <c r="C23" s="152"/>
      <c r="D23" s="153"/>
      <c r="E23" s="152"/>
      <c r="F23" s="152"/>
      <c r="G23" s="152"/>
      <c r="H23" s="152"/>
      <c r="I23" s="152"/>
      <c r="J23" s="153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2.75" customHeight="1">
      <c r="A24" s="144" t="s">
        <v>6</v>
      </c>
      <c r="B24" s="151" t="s">
        <v>292</v>
      </c>
      <c r="C24" s="154"/>
      <c r="D24" s="154"/>
      <c r="E24" s="154"/>
      <c r="F24" s="154"/>
      <c r="G24" s="154"/>
      <c r="H24" s="154"/>
      <c r="I24" s="154"/>
      <c r="J24" s="154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ht="24" customHeight="1">
      <c r="A25" s="147" t="s">
        <v>7</v>
      </c>
      <c r="B25" s="155" t="s">
        <v>293</v>
      </c>
      <c r="C25" s="156"/>
      <c r="D25" s="231">
        <f>SUM(D15+D16+D19)</f>
        <v>93863.110000000015</v>
      </c>
      <c r="E25" s="154"/>
      <c r="F25" s="154"/>
      <c r="G25" s="154"/>
      <c r="H25" s="154"/>
      <c r="I25" s="154"/>
      <c r="J25" s="231">
        <f>SUM(J15+J16+J19)</f>
        <v>93863.110000000015</v>
      </c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ht="12.75" customHeight="1">
      <c r="A26" s="144" t="s">
        <v>8</v>
      </c>
      <c r="B26" s="157" t="s">
        <v>294</v>
      </c>
      <c r="C26" s="154"/>
      <c r="D26" s="154"/>
      <c r="E26" s="154"/>
      <c r="F26" s="154"/>
      <c r="G26" s="154"/>
      <c r="H26" s="154"/>
      <c r="I26" s="154"/>
      <c r="J26" s="154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spans="1:26" ht="12.75" customHeight="1">
      <c r="A27" s="144" t="s">
        <v>9</v>
      </c>
      <c r="B27" s="157" t="s">
        <v>295</v>
      </c>
      <c r="C27" s="154"/>
      <c r="D27" s="154"/>
      <c r="E27" s="154"/>
      <c r="F27" s="154"/>
      <c r="G27" s="154"/>
      <c r="H27" s="154"/>
      <c r="I27" s="154"/>
      <c r="J27" s="154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ht="12.75" customHeight="1">
      <c r="A28" s="144" t="s">
        <v>10</v>
      </c>
      <c r="B28" s="158" t="s">
        <v>296</v>
      </c>
      <c r="C28" s="154"/>
      <c r="D28" s="154"/>
      <c r="E28" s="154"/>
      <c r="F28" s="154"/>
      <c r="G28" s="154"/>
      <c r="H28" s="154"/>
      <c r="I28" s="154"/>
      <c r="J28" s="154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spans="1:26" ht="12.75" customHeight="1">
      <c r="A29" s="144" t="s">
        <v>11</v>
      </c>
      <c r="B29" s="158" t="s">
        <v>297</v>
      </c>
      <c r="C29" s="154"/>
      <c r="D29" s="154"/>
      <c r="E29" s="154"/>
      <c r="F29" s="154"/>
      <c r="G29" s="154"/>
      <c r="H29" s="154"/>
      <c r="I29" s="154"/>
      <c r="J29" s="154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ht="12.75" customHeight="1">
      <c r="A30" s="144" t="s">
        <v>12</v>
      </c>
      <c r="B30" s="158" t="s">
        <v>298</v>
      </c>
      <c r="C30" s="154"/>
      <c r="D30" s="154"/>
      <c r="E30" s="154"/>
      <c r="F30" s="154"/>
      <c r="G30" s="154"/>
      <c r="H30" s="154"/>
      <c r="I30" s="154"/>
      <c r="J30" s="154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spans="1:26" ht="12.75" customHeight="1">
      <c r="A31" s="144" t="s">
        <v>299</v>
      </c>
      <c r="B31" s="158" t="s">
        <v>288</v>
      </c>
      <c r="C31" s="154"/>
      <c r="D31" s="154"/>
      <c r="E31" s="154"/>
      <c r="F31" s="154"/>
      <c r="G31" s="154"/>
      <c r="H31" s="154"/>
      <c r="I31" s="154"/>
      <c r="J31" s="154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spans="1:26" ht="12.75" customHeight="1">
      <c r="A32" s="144" t="s">
        <v>300</v>
      </c>
      <c r="B32" s="158" t="s">
        <v>289</v>
      </c>
      <c r="C32" s="154"/>
      <c r="D32" s="154"/>
      <c r="E32" s="154"/>
      <c r="F32" s="154"/>
      <c r="G32" s="154"/>
      <c r="H32" s="154"/>
      <c r="I32" s="154"/>
      <c r="J32" s="154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spans="1:26" ht="12.75" customHeight="1">
      <c r="A33" s="144" t="s">
        <v>301</v>
      </c>
      <c r="B33" s="158" t="s">
        <v>290</v>
      </c>
      <c r="C33" s="154"/>
      <c r="D33" s="154"/>
      <c r="E33" s="154"/>
      <c r="F33" s="154"/>
      <c r="G33" s="154"/>
      <c r="H33" s="154"/>
      <c r="I33" s="154"/>
      <c r="J33" s="154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spans="1:26" ht="12.75" customHeight="1">
      <c r="A34" s="144" t="s">
        <v>302</v>
      </c>
      <c r="B34" s="158" t="s">
        <v>291</v>
      </c>
      <c r="C34" s="154"/>
      <c r="D34" s="154"/>
      <c r="E34" s="154"/>
      <c r="F34" s="154"/>
      <c r="G34" s="154"/>
      <c r="H34" s="154"/>
      <c r="I34" s="154"/>
      <c r="J34" s="154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spans="1:26" ht="12.75" customHeight="1">
      <c r="A35" s="144" t="s">
        <v>13</v>
      </c>
      <c r="B35" s="158" t="s">
        <v>303</v>
      </c>
      <c r="C35" s="154"/>
      <c r="D35" s="154"/>
      <c r="E35" s="154"/>
      <c r="F35" s="154"/>
      <c r="G35" s="154"/>
      <c r="H35" s="154"/>
      <c r="I35" s="154"/>
      <c r="J35" s="154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spans="1:26" ht="27.75" customHeight="1">
      <c r="A36" s="147" t="s">
        <v>14</v>
      </c>
      <c r="B36" s="159" t="s">
        <v>304</v>
      </c>
      <c r="C36" s="154"/>
      <c r="D36" s="154"/>
      <c r="E36" s="154"/>
      <c r="F36" s="154"/>
      <c r="G36" s="154"/>
      <c r="H36" s="154"/>
      <c r="I36" s="154"/>
      <c r="J36" s="154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spans="1:26" ht="24.6" customHeight="1">
      <c r="A37" s="147" t="s">
        <v>15</v>
      </c>
      <c r="B37" s="159" t="s">
        <v>305</v>
      </c>
      <c r="C37" s="154"/>
      <c r="D37" s="154">
        <v>93863.11</v>
      </c>
      <c r="E37" s="154"/>
      <c r="F37" s="154"/>
      <c r="G37" s="154"/>
      <c r="H37" s="154"/>
      <c r="I37" s="154"/>
      <c r="J37" s="154">
        <v>93863.11</v>
      </c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spans="1:26" ht="24.6" customHeight="1">
      <c r="A38" s="147" t="s">
        <v>16</v>
      </c>
      <c r="B38" s="159" t="s">
        <v>306</v>
      </c>
      <c r="C38" s="154"/>
      <c r="D38" s="154">
        <v>98846.73</v>
      </c>
      <c r="E38" s="154"/>
      <c r="F38" s="154"/>
      <c r="G38" s="154"/>
      <c r="H38" s="154"/>
      <c r="I38" s="154"/>
      <c r="J38" s="154">
        <v>98846.73</v>
      </c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spans="1:26" ht="15" customHeight="1">
      <c r="A39" s="106"/>
      <c r="B39" s="106"/>
      <c r="C39" s="106"/>
      <c r="D39" s="106"/>
      <c r="E39" s="160" t="s">
        <v>307</v>
      </c>
      <c r="F39" s="106"/>
      <c r="G39" s="106"/>
      <c r="H39" s="106"/>
      <c r="I39" s="106"/>
      <c r="J39" s="106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spans="1:26" ht="12.75" customHeight="1">
      <c r="A40" s="333" t="s">
        <v>308</v>
      </c>
      <c r="B40" s="301"/>
      <c r="C40" s="301"/>
      <c r="D40" s="301"/>
      <c r="E40" s="301"/>
      <c r="F40" s="301"/>
      <c r="G40" s="302"/>
      <c r="H40" s="106"/>
      <c r="I40" s="106"/>
      <c r="J40" s="106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spans="1:26" ht="12.75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spans="1:26" ht="12.7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spans="1:26" ht="12.75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spans="1:26" ht="12.75" customHeight="1">
      <c r="A44" s="108"/>
      <c r="B44" s="196"/>
      <c r="F44" s="196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spans="1:26" ht="12.75" customHeight="1">
      <c r="A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spans="1:26" ht="12.75" customHeight="1">
      <c r="A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spans="1:26" ht="12.75" customHeight="1">
      <c r="A47" s="108"/>
      <c r="B47" s="196"/>
      <c r="F47" s="196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spans="1:26" ht="12.7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</row>
    <row r="49" spans="1:26" ht="12.7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spans="1:26" ht="12.7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spans="1:26" ht="12.7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spans="1:26" ht="12.7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spans="1:26" ht="12.75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spans="1:26" ht="12.75" customHeight="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spans="1:26" ht="12.75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spans="1:26" ht="12.7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spans="1:26" ht="12.75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spans="1:26" ht="12.7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spans="1:26" ht="12.7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spans="1:26" ht="12.75" customHeight="1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spans="1:26" ht="12.75" customHeight="1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spans="1:26" ht="12.75" customHeight="1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</row>
    <row r="63" spans="1:26" ht="12.75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</row>
    <row r="64" spans="1:26" ht="12.75" customHeigh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</row>
    <row r="65" spans="1:26" ht="12.75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</row>
    <row r="66" spans="1:26" ht="12.75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</row>
    <row r="67" spans="1:26" ht="12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spans="1:26" ht="12.7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</row>
    <row r="69" spans="1:26" ht="12.75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</row>
    <row r="70" spans="1:26" ht="12.75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</row>
    <row r="71" spans="1:26" ht="12.75" customHeight="1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</row>
    <row r="72" spans="1:26" ht="12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</row>
    <row r="73" spans="1:26" ht="12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</row>
    <row r="74" spans="1:26" ht="12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</row>
    <row r="75" spans="1:26" ht="12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</row>
    <row r="76" spans="1:26" ht="12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</row>
    <row r="77" spans="1:26" ht="12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</row>
    <row r="78" spans="1:26" ht="12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</row>
    <row r="79" spans="1:26" ht="12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</row>
    <row r="80" spans="1:26" ht="12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</row>
    <row r="81" spans="1:26" ht="12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spans="1:26" ht="12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</row>
    <row r="83" spans="1:26" ht="12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spans="1:26" ht="12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</row>
    <row r="85" spans="1:26" ht="12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spans="1:26" ht="12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</row>
    <row r="87" spans="1:26" ht="12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spans="1:26" ht="12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spans="1:26" ht="12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spans="1:26" ht="12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spans="1:26" ht="12.75" customHeight="1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spans="1:26" ht="12.75" customHeight="1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spans="1:26" ht="12.75" customHeight="1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spans="1:26" ht="12.75" customHeight="1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spans="1:26" ht="12.75" customHeight="1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spans="1:26" ht="12.75" customHeight="1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spans="1:26" ht="12.75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spans="1:26" ht="12.75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spans="1:26" ht="12.75" customHeight="1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spans="1:26" ht="12.75" customHeight="1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spans="1:26" ht="12.75" customHeight="1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spans="1:26" ht="12.75" customHeight="1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spans="1:26" ht="12.75" customHeight="1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spans="1:26" ht="12.75" customHeight="1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spans="1:26" ht="12.75" customHeight="1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spans="1:26" ht="12.75" customHeight="1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spans="1:26" ht="12.75" customHeight="1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spans="1:26" ht="12.75" customHeight="1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spans="1:26" ht="12.75" customHeight="1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spans="1:26" ht="12.75" customHeight="1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spans="1:26" ht="12.75" customHeight="1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spans="1:26" ht="12.75" customHeight="1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spans="1:26" ht="12.75" customHeight="1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spans="1:26" ht="12.75" customHeight="1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spans="1:26" ht="12.75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spans="1:26" ht="12.75" customHeight="1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spans="1:26" ht="12.75" customHeight="1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spans="1:26" ht="12.75" customHeight="1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spans="1:26" ht="12.75" customHeight="1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spans="1:26" ht="12.75" customHeight="1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spans="1:26" ht="12.75" customHeight="1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spans="1:26" ht="12.75" customHeight="1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spans="1:26" ht="12.75" customHeight="1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spans="1:26" ht="12.75" customHeight="1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spans="1:26" ht="12.75" customHeight="1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spans="1:26" ht="12.75" customHeight="1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spans="1:26" ht="12.75" customHeight="1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spans="1:26" ht="12.75" customHeight="1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spans="1:26" ht="12.75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spans="1:26" ht="12.75" customHeight="1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spans="1:26" ht="12.75" customHeight="1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spans="1:26" ht="12.75" customHeight="1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spans="1:26" ht="12.75" customHeight="1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spans="1:26" ht="12.75" customHeight="1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spans="1:26" ht="12.75" customHeight="1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spans="1:26" ht="12.75" customHeight="1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spans="1:26" ht="12.75" customHeight="1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spans="1:26" ht="12.75" customHeight="1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spans="1:26" ht="12.75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spans="1:26" ht="12.75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spans="1:26" ht="12.75" customHeight="1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spans="1:26" ht="12.75" customHeight="1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spans="1:26" ht="12.75" customHeight="1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spans="1:26" ht="12.75" customHeight="1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spans="1:26" ht="12.75" customHeight="1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spans="1:26" ht="12.75" customHeight="1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spans="1:26" ht="12.75" customHeight="1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spans="1:26" ht="12.75" customHeight="1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spans="1:26" ht="12.75" customHeight="1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spans="1:26" ht="12.75" customHeight="1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spans="1:26" ht="12.75" customHeight="1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spans="1:26" ht="12.75" customHeight="1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spans="1:26" ht="12.75" customHeight="1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spans="1:26" ht="12.75" customHeight="1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spans="1:26" ht="12.75" customHeight="1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spans="1:26" ht="12.75" customHeight="1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spans="1:26" ht="12.75" customHeight="1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spans="1:26" ht="12.75" customHeight="1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spans="1:26" ht="12.75" customHeight="1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spans="1:26" ht="12.75" customHeight="1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spans="1:26" ht="12.75" customHeight="1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spans="1:26" ht="12.75" customHeight="1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spans="1:26" ht="12.75" customHeight="1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spans="1:26" ht="12.75" customHeight="1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spans="1:26" ht="12.75" customHeight="1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spans="1:26" ht="12.75" customHeigh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spans="1:26" ht="12.75" customHeight="1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spans="1:26" ht="12.75" customHeight="1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spans="1:26" ht="12.75" customHeight="1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spans="1:26" ht="12.75" customHeight="1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spans="1:26" ht="12.75" customHeight="1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spans="1:26" ht="12.75" customHeight="1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spans="1:26" ht="12.75" customHeight="1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spans="1:26" ht="12.75" customHeight="1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spans="1:26" ht="12.75" customHeight="1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spans="1:26" ht="12.75" customHeight="1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spans="1:26" ht="12.75" customHeight="1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spans="1:26" ht="12.75" customHeight="1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spans="1:26" ht="12.75" customHeight="1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spans="1:26" ht="12.75" customHeight="1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spans="1:26" ht="12.75" customHeight="1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spans="1:26" ht="12.75" customHeight="1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spans="1:26" ht="12.75" customHeight="1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spans="1:26" ht="12.75" customHeight="1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spans="1:26" ht="12.75" customHeight="1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spans="1:26" ht="12.75" customHeight="1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spans="1:26" ht="12.75" customHeight="1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spans="1:26" ht="12.75" customHeight="1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spans="1:26" ht="12.75" customHeight="1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spans="1:26" ht="12.75" customHeight="1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spans="1:26" ht="12.75" customHeight="1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spans="1:26" ht="12.75" customHeight="1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spans="1:26" ht="12.75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spans="1:26" ht="12.75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spans="1:26" ht="12.75" customHeight="1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spans="1:26" ht="12.75" customHeight="1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spans="1:26" ht="12.75" customHeight="1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spans="1:26" ht="12.75" customHeight="1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spans="1:26" ht="12.75" customHeight="1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spans="1:26" ht="12.75" customHeight="1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spans="1:26" ht="12.75" customHeight="1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spans="1:26" ht="12.75" customHeight="1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spans="1:26" ht="12.75" customHeight="1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spans="1:26" ht="12.75" customHeight="1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spans="1:26" ht="12.75" customHeight="1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spans="1:26" ht="12.75" customHeight="1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spans="1:26" ht="12.75" customHeight="1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spans="1:26" ht="12.75" customHeight="1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spans="1:26" ht="12.75" customHeight="1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spans="1:26" ht="12.75" customHeight="1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spans="1:26" ht="12.75" customHeight="1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spans="1:26" ht="12.75" customHeight="1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spans="1:26" ht="12.75" customHeight="1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spans="1:26" ht="12.75" customHeight="1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spans="1:26" ht="12.75" customHeight="1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spans="1:26" ht="12.75" customHeight="1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spans="1:26" ht="12.75" customHeight="1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spans="1:26" ht="12.75" customHeight="1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spans="1:26" ht="12.75" customHeight="1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spans="1:26" ht="12.75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spans="1:26" ht="12.75" customHeight="1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</row>
    <row r="222" spans="1:26" ht="12.75" customHeight="1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</row>
    <row r="223" spans="1:26" ht="12.75" customHeight="1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</row>
    <row r="224" spans="1:26" ht="12.75" customHeight="1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</row>
    <row r="225" spans="1:26" ht="12.75" customHeight="1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</row>
    <row r="226" spans="1:26" ht="12.75" customHeight="1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</row>
    <row r="227" spans="1:26" ht="12.75" customHeight="1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</row>
    <row r="228" spans="1:26" ht="12.75" customHeight="1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</row>
    <row r="229" spans="1:26" ht="12.75" customHeight="1">
      <c r="A229" s="108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</row>
    <row r="230" spans="1:26" ht="12.75" customHeight="1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</row>
    <row r="231" spans="1:26" ht="12.75" customHeight="1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</row>
    <row r="232" spans="1:26" ht="12.75" customHeight="1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</row>
    <row r="233" spans="1:26" ht="12.75" customHeight="1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</row>
    <row r="234" spans="1:26" ht="12.75" customHeight="1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</row>
    <row r="235" spans="1:26" ht="12.75" customHeight="1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</row>
    <row r="236" spans="1:26" ht="12.75" customHeight="1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</row>
    <row r="237" spans="1:26" ht="12.75" customHeight="1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</row>
    <row r="238" spans="1:26" ht="12.75" customHeight="1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</row>
    <row r="239" spans="1:26" ht="12.75" customHeight="1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</row>
    <row r="240" spans="1:26" ht="12.75" customHeight="1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</row>
    <row r="241" spans="1:26" ht="12.75" customHeight="1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</row>
    <row r="242" spans="1:26" ht="12.75" customHeight="1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</row>
    <row r="243" spans="1:26" ht="12.75" customHeight="1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</row>
    <row r="244" spans="1:26" ht="12.75" customHeight="1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</row>
    <row r="245" spans="1:26" ht="12.75" customHeight="1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spans="1:26" ht="12.75" customHeight="1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</row>
    <row r="247" spans="1:26" ht="12.75" customHeight="1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</row>
    <row r="248" spans="1:26" ht="12.75" customHeight="1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</row>
    <row r="249" spans="1:26" ht="12.75" customHeight="1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</row>
    <row r="250" spans="1:26" ht="12.75" customHeight="1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</row>
    <row r="251" spans="1:26" ht="12.75" customHeight="1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</row>
    <row r="252" spans="1:26" ht="12.75" customHeight="1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</row>
    <row r="253" spans="1:26" ht="12.75" customHeight="1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</row>
    <row r="254" spans="1:26" ht="12.75" customHeight="1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</row>
    <row r="255" spans="1:26" ht="12.75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</row>
    <row r="256" spans="1:26" ht="12.75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</row>
    <row r="257" spans="1:26" ht="12.75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</row>
    <row r="258" spans="1:26" ht="12.75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</row>
    <row r="259" spans="1:26" ht="12.75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</row>
    <row r="260" spans="1:26" ht="12.75" customHeight="1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</row>
    <row r="261" spans="1:26" ht="12.75" customHeight="1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</row>
    <row r="262" spans="1:26" ht="12.75" customHeight="1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</row>
    <row r="263" spans="1:26" ht="12.75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</row>
    <row r="264" spans="1:26" ht="12.75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</row>
    <row r="265" spans="1:26" ht="12.75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</row>
    <row r="266" spans="1:26" ht="12.75" customHeight="1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</row>
    <row r="267" spans="1:26" ht="12.75" customHeight="1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</row>
    <row r="268" spans="1:26" ht="12.75" customHeight="1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</row>
    <row r="269" spans="1:26" ht="12.75" customHeight="1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</row>
    <row r="270" spans="1:26" ht="12.75" customHeight="1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</row>
    <row r="271" spans="1:26" ht="12.75" customHeight="1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</row>
    <row r="272" spans="1:26" ht="12.75" customHeight="1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</row>
    <row r="273" spans="1:26" ht="12.75" customHeight="1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</row>
    <row r="274" spans="1:26" ht="12.75" customHeight="1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</row>
    <row r="275" spans="1:26" ht="12.75" customHeight="1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</row>
    <row r="276" spans="1:26" ht="12.75" customHeight="1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</row>
    <row r="277" spans="1:26" ht="12.75" customHeight="1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</row>
    <row r="278" spans="1:26" ht="12.75" customHeight="1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</row>
    <row r="279" spans="1:26" ht="12.75" customHeight="1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</row>
    <row r="280" spans="1:26" ht="12.75" customHeight="1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</row>
    <row r="281" spans="1:26" ht="12.75" customHeight="1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</row>
    <row r="282" spans="1:26" ht="12.75" customHeight="1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</row>
    <row r="283" spans="1:26" ht="12.75" customHeight="1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</row>
    <row r="284" spans="1:26" ht="12.75" customHeight="1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</row>
    <row r="285" spans="1:26" ht="12.75" customHeight="1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</row>
    <row r="286" spans="1:26" ht="12.75" customHeight="1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spans="1:26" ht="12.75" customHeight="1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</row>
    <row r="288" spans="1:26" ht="12.75" customHeight="1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</row>
    <row r="289" spans="1:26" ht="12.75" customHeight="1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</row>
    <row r="290" spans="1:26" ht="12.75" customHeight="1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</row>
    <row r="291" spans="1:26" ht="12.75" customHeight="1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</row>
    <row r="292" spans="1:26" ht="12.75" customHeight="1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</row>
    <row r="293" spans="1:26" ht="12.75" customHeight="1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</row>
    <row r="294" spans="1:26" ht="12.75" customHeight="1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</row>
    <row r="295" spans="1:26" ht="12.75" customHeight="1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</row>
    <row r="296" spans="1:26" ht="12.75" customHeight="1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</row>
    <row r="297" spans="1:26" ht="12.75" customHeight="1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</row>
    <row r="298" spans="1:26" ht="12.75" customHeight="1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</row>
    <row r="299" spans="1:26" ht="12.75" customHeight="1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</row>
    <row r="300" spans="1:26" ht="12.75" customHeight="1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</row>
    <row r="301" spans="1:26" ht="12.75" customHeight="1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</row>
    <row r="302" spans="1:26" ht="12.75" customHeight="1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</row>
    <row r="303" spans="1:26" ht="12.75" customHeight="1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</row>
    <row r="304" spans="1:26" ht="12.75" customHeight="1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</row>
    <row r="305" spans="1:26" ht="12.75" customHeight="1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</row>
    <row r="306" spans="1:26" ht="12.75" customHeight="1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</row>
    <row r="307" spans="1:26" ht="12.75" customHeight="1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</row>
    <row r="308" spans="1:26" ht="12.75" customHeight="1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</row>
    <row r="309" spans="1:26" ht="12.75" customHeight="1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</row>
    <row r="310" spans="1:26" ht="12.75" customHeight="1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</row>
    <row r="311" spans="1:26" ht="12.75" customHeight="1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</row>
    <row r="312" spans="1:26" ht="12.75" customHeight="1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</row>
    <row r="313" spans="1:26" ht="12.75" customHeight="1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</row>
    <row r="314" spans="1:26" ht="12.75" customHeight="1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</row>
    <row r="315" spans="1:26" ht="12.75" customHeight="1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</row>
    <row r="316" spans="1:26" ht="12.75" customHeight="1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</row>
    <row r="317" spans="1:26" ht="12.75" customHeight="1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</row>
    <row r="318" spans="1:26" ht="12.75" customHeight="1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</row>
    <row r="319" spans="1:26" ht="12.75" customHeight="1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</row>
    <row r="320" spans="1:26" ht="12.75" customHeight="1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</row>
    <row r="321" spans="1:26" ht="12.75" customHeight="1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</row>
    <row r="322" spans="1:26" ht="12.75" customHeight="1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</row>
    <row r="323" spans="1:26" ht="12.75" customHeight="1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</row>
    <row r="324" spans="1:26" ht="12.75" customHeight="1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</row>
    <row r="325" spans="1:26" ht="12.75" customHeight="1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</row>
    <row r="326" spans="1:26" ht="12.75" customHeight="1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</row>
    <row r="327" spans="1:26" ht="12.75" customHeight="1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</row>
    <row r="328" spans="1:26" ht="12.75" customHeight="1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</row>
    <row r="329" spans="1:26" ht="12.75" customHeight="1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</row>
    <row r="330" spans="1:26" ht="12.75" customHeight="1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</row>
    <row r="331" spans="1:26" ht="12.75" customHeight="1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</row>
    <row r="332" spans="1:26" ht="12.75" customHeight="1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spans="1:26" ht="12.75" customHeight="1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</row>
    <row r="334" spans="1:26" ht="12.75" customHeight="1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</row>
    <row r="335" spans="1:26" ht="12.75" customHeight="1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</row>
    <row r="336" spans="1:26" ht="12.75" customHeight="1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</row>
    <row r="337" spans="1:26" ht="12.75" customHeight="1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</row>
    <row r="338" spans="1:26" ht="12.75" customHeight="1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</row>
    <row r="339" spans="1:26" ht="12.75" customHeight="1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</row>
    <row r="340" spans="1:26" ht="12.75" customHeight="1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</row>
    <row r="341" spans="1:26" ht="12.75" customHeight="1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</row>
    <row r="342" spans="1:26" ht="12.75" customHeight="1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</row>
    <row r="343" spans="1:26" ht="12.75" customHeight="1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</row>
    <row r="344" spans="1:26" ht="12.75" customHeight="1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</row>
    <row r="345" spans="1:26" ht="12.75" customHeight="1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</row>
    <row r="346" spans="1:26" ht="12.75" customHeight="1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</row>
    <row r="347" spans="1:26" ht="12.75" customHeight="1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</row>
    <row r="348" spans="1:26" ht="12.75" customHeight="1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</row>
    <row r="349" spans="1:26" ht="12.75" customHeight="1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</row>
    <row r="350" spans="1:26" ht="12.75" customHeight="1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</row>
    <row r="351" spans="1:26" ht="12.75" customHeight="1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</row>
    <row r="352" spans="1:26" ht="12.75" customHeight="1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</row>
    <row r="353" spans="1:26" ht="12.75" customHeight="1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</row>
    <row r="354" spans="1:26" ht="12.75" customHeight="1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</row>
    <row r="355" spans="1:26" ht="12.75" customHeight="1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</row>
    <row r="356" spans="1:26" ht="12.75" customHeight="1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spans="1:26" ht="12.75" customHeight="1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</row>
    <row r="358" spans="1:26" ht="12.75" customHeight="1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</row>
    <row r="359" spans="1:26" ht="12.75" customHeight="1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</row>
    <row r="360" spans="1:26" ht="12.75" customHeight="1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</row>
    <row r="361" spans="1:26" ht="12.75" customHeight="1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</row>
    <row r="362" spans="1:26" ht="12.75" customHeight="1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</row>
    <row r="363" spans="1:26" ht="12.75" customHeight="1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</row>
    <row r="364" spans="1:26" ht="12.75" customHeight="1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</row>
    <row r="365" spans="1:26" ht="12.75" customHeight="1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</row>
    <row r="366" spans="1:26" ht="12.75" customHeight="1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</row>
    <row r="367" spans="1:26" ht="12.75" customHeight="1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</row>
    <row r="368" spans="1:26" ht="12.75" customHeight="1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</row>
    <row r="369" spans="1:26" ht="12.75" customHeight="1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</row>
    <row r="370" spans="1:26" ht="12.7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</row>
    <row r="371" spans="1:26" ht="12.75" customHeight="1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</row>
    <row r="372" spans="1:26" ht="12.75" customHeight="1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</row>
    <row r="373" spans="1:26" ht="12.75" customHeight="1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</row>
    <row r="374" spans="1:26" ht="12.75" customHeight="1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</row>
    <row r="375" spans="1:26" ht="12.75" customHeight="1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</row>
    <row r="376" spans="1:26" ht="12.75" customHeight="1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</row>
    <row r="377" spans="1:26" ht="12.75" customHeight="1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</row>
    <row r="378" spans="1:26" ht="12.75" customHeight="1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</row>
    <row r="379" spans="1:26" ht="12.75" customHeight="1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</row>
    <row r="380" spans="1:26" ht="12.75" customHeight="1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</row>
    <row r="381" spans="1:26" ht="12.75" customHeight="1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</row>
    <row r="382" spans="1:26" ht="12.75" customHeight="1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</row>
    <row r="383" spans="1:26" ht="12.75" customHeight="1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</row>
    <row r="384" spans="1:26" ht="12.75" customHeight="1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</row>
    <row r="385" spans="1:26" ht="12.75" customHeight="1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</row>
    <row r="386" spans="1:26" ht="12.75" customHeight="1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</row>
    <row r="387" spans="1:26" ht="12.75" customHeight="1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</row>
    <row r="388" spans="1:26" ht="12.75" customHeight="1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</row>
    <row r="389" spans="1:26" ht="12.75" customHeight="1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</row>
    <row r="390" spans="1:26" ht="12.75" customHeight="1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</row>
    <row r="391" spans="1:26" ht="12.75" customHeight="1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</row>
    <row r="392" spans="1:26" ht="12.75" customHeight="1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</row>
    <row r="393" spans="1:26" ht="12.75" customHeight="1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</row>
    <row r="394" spans="1:26" ht="12.75" customHeight="1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</row>
    <row r="395" spans="1:26" ht="12.75" customHeight="1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</row>
    <row r="396" spans="1:26" ht="12.75" customHeight="1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</row>
    <row r="397" spans="1:26" ht="12.75" customHeight="1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</row>
    <row r="398" spans="1:26" ht="12.75" customHeight="1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</row>
    <row r="399" spans="1:26" ht="12.75" customHeight="1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</row>
    <row r="400" spans="1:26" ht="12.75" customHeight="1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</row>
    <row r="401" spans="1:26" ht="12.75" customHeight="1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</row>
    <row r="402" spans="1:26" ht="12.75" customHeight="1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</row>
    <row r="403" spans="1:26" ht="12.75" customHeight="1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</row>
    <row r="404" spans="1:26" ht="12.75" customHeight="1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</row>
    <row r="405" spans="1:26" ht="12.75" customHeight="1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</row>
    <row r="406" spans="1:26" ht="12.75" customHeight="1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</row>
    <row r="407" spans="1:26" ht="12.75" customHeight="1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</row>
    <row r="408" spans="1:26" ht="12.75" customHeight="1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</row>
    <row r="409" spans="1:26" ht="12.75" customHeight="1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</row>
    <row r="410" spans="1:26" ht="12.75" customHeight="1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</row>
    <row r="411" spans="1:26" ht="12.75" customHeight="1">
      <c r="A411" s="108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</row>
    <row r="412" spans="1:26" ht="12.75" customHeight="1">
      <c r="A412" s="108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</row>
    <row r="413" spans="1:26" ht="12.75" customHeight="1">
      <c r="A413" s="108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</row>
    <row r="414" spans="1:26" ht="12.75" customHeight="1">
      <c r="A414" s="108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</row>
    <row r="415" spans="1:26" ht="12.75" customHeight="1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</row>
    <row r="416" spans="1:26" ht="12.75" customHeight="1">
      <c r="A416" s="108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</row>
    <row r="417" spans="1:26" ht="12.75" customHeight="1">
      <c r="A417" s="108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</row>
    <row r="418" spans="1:26" ht="12.75" customHeight="1">
      <c r="A418" s="108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</row>
    <row r="419" spans="1:26" ht="12.75" customHeight="1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</row>
    <row r="420" spans="1:26" ht="12.75" customHeight="1">
      <c r="A420" s="108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</row>
    <row r="421" spans="1:26" ht="12.75" customHeight="1">
      <c r="A421" s="108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</row>
    <row r="422" spans="1:26" ht="12.75" customHeight="1">
      <c r="A422" s="108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</row>
    <row r="423" spans="1:26" ht="12.75" customHeight="1">
      <c r="A423" s="108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</row>
    <row r="424" spans="1:26" ht="12.75" customHeight="1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</row>
    <row r="425" spans="1:26" ht="12.75" customHeight="1">
      <c r="A425" s="108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</row>
    <row r="426" spans="1:26" ht="12.75" customHeight="1">
      <c r="A426" s="108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</row>
    <row r="427" spans="1:26" ht="12.75" customHeight="1">
      <c r="A427" s="108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spans="1:26" ht="12.75" customHeight="1">
      <c r="A428" s="108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</row>
    <row r="429" spans="1:26" ht="12.75" customHeight="1">
      <c r="A429" s="108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</row>
    <row r="430" spans="1:26" ht="12.75" customHeight="1">
      <c r="A430" s="108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</row>
    <row r="431" spans="1:26" ht="12.75" customHeight="1">
      <c r="A431" s="108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</row>
    <row r="432" spans="1:26" ht="12.75" customHeight="1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</row>
    <row r="433" spans="1:26" ht="12.75" customHeight="1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</row>
    <row r="434" spans="1:26" ht="12.75" customHeight="1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</row>
    <row r="435" spans="1:26" ht="12.75" customHeight="1">
      <c r="A435" s="108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</row>
    <row r="436" spans="1:26" ht="12.75" customHeight="1">
      <c r="A436" s="108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</row>
    <row r="437" spans="1:26" ht="12.75" customHeight="1">
      <c r="A437" s="108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</row>
    <row r="438" spans="1:26" ht="12.75" customHeight="1">
      <c r="A438" s="108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</row>
    <row r="439" spans="1:26" ht="12.75" customHeight="1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</row>
    <row r="440" spans="1:26" ht="12.75" customHeight="1">
      <c r="A440" s="108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</row>
    <row r="441" spans="1:26" ht="12.75" customHeight="1">
      <c r="A441" s="108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</row>
    <row r="442" spans="1:26" ht="12.75" customHeight="1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</row>
    <row r="443" spans="1:26" ht="12.75" customHeight="1">
      <c r="A443" s="108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</row>
    <row r="444" spans="1:26" ht="12.75" customHeight="1">
      <c r="A444" s="108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</row>
    <row r="445" spans="1:26" ht="12.75" customHeight="1">
      <c r="A445" s="108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</row>
    <row r="446" spans="1:26" ht="12.75" customHeight="1">
      <c r="A446" s="108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</row>
    <row r="447" spans="1:26" ht="12.75" customHeight="1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</row>
    <row r="448" spans="1:26" ht="12.75" customHeight="1">
      <c r="A448" s="108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</row>
    <row r="449" spans="1:26" ht="12.75" customHeight="1">
      <c r="A449" s="108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</row>
    <row r="450" spans="1:26" ht="12.75" customHeight="1">
      <c r="A450" s="108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</row>
    <row r="451" spans="1:26" ht="12.75" customHeight="1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</row>
    <row r="452" spans="1:26" ht="12.75" customHeight="1">
      <c r="A452" s="108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</row>
    <row r="453" spans="1:26" ht="12.75" customHeight="1">
      <c r="A453" s="108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</row>
    <row r="454" spans="1:26" ht="12.75" customHeight="1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</row>
    <row r="455" spans="1:26" ht="12.75" customHeight="1">
      <c r="A455" s="108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</row>
    <row r="456" spans="1:26" ht="12.75" customHeight="1">
      <c r="A456" s="108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</row>
    <row r="457" spans="1:26" ht="12.75" customHeight="1">
      <c r="A457" s="108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</row>
    <row r="458" spans="1:26" ht="12.75" customHeight="1">
      <c r="A458" s="108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</row>
    <row r="459" spans="1:26" ht="12.75" customHeight="1">
      <c r="A459" s="108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</row>
    <row r="460" spans="1:26" ht="12.75" customHeight="1">
      <c r="A460" s="108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</row>
    <row r="461" spans="1:26" ht="12.75" customHeight="1">
      <c r="A461" s="108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</row>
    <row r="462" spans="1:26" ht="12.75" customHeight="1">
      <c r="A462" s="108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</row>
    <row r="463" spans="1:26" ht="12.75" customHeight="1">
      <c r="A463" s="108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</row>
    <row r="464" spans="1:26" ht="12.75" customHeight="1">
      <c r="A464" s="108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</row>
    <row r="465" spans="1:26" ht="12.75" customHeight="1">
      <c r="A465" s="108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</row>
    <row r="466" spans="1:26" ht="12.75" customHeight="1">
      <c r="A466" s="108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</row>
    <row r="467" spans="1:26" ht="12.75" customHeight="1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</row>
    <row r="468" spans="1:26" ht="12.75" customHeight="1">
      <c r="A468" s="108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</row>
    <row r="469" spans="1:26" ht="12.75" customHeight="1">
      <c r="A469" s="108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</row>
    <row r="470" spans="1:26" ht="12.75" customHeight="1">
      <c r="A470" s="108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</row>
    <row r="471" spans="1:26" ht="12.75" customHeight="1">
      <c r="A471" s="108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</row>
    <row r="472" spans="1:26" ht="12.75" customHeight="1">
      <c r="A472" s="108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</row>
    <row r="473" spans="1:26" ht="12.75" customHeight="1">
      <c r="A473" s="108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</row>
    <row r="474" spans="1:26" ht="12.75" customHeight="1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</row>
    <row r="475" spans="1:26" ht="12.75" customHeight="1">
      <c r="A475" s="108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spans="1:26" ht="12.75" customHeight="1">
      <c r="A476" s="108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</row>
    <row r="477" spans="1:26" ht="12.75" customHeight="1">
      <c r="A477" s="108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</row>
    <row r="478" spans="1:26" ht="12.75" customHeight="1">
      <c r="A478" s="108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</row>
    <row r="479" spans="1:26" ht="12.75" customHeight="1">
      <c r="A479" s="108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</row>
    <row r="480" spans="1:26" ht="12.75" customHeight="1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</row>
    <row r="481" spans="1:26" ht="12.75" customHeight="1">
      <c r="A481" s="108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</row>
    <row r="482" spans="1:26" ht="12.75" customHeight="1">
      <c r="A482" s="108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</row>
    <row r="483" spans="1:26" ht="12.75" customHeight="1">
      <c r="A483" s="108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</row>
    <row r="484" spans="1:26" ht="12.75" customHeight="1">
      <c r="A484" s="108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</row>
    <row r="485" spans="1:26" ht="12.75" customHeight="1">
      <c r="A485" s="108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</row>
    <row r="486" spans="1:26" ht="12.75" customHeight="1">
      <c r="A486" s="108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</row>
    <row r="487" spans="1:26" ht="12.75" customHeight="1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</row>
    <row r="488" spans="1:26" ht="12.75" customHeight="1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</row>
    <row r="489" spans="1:26" ht="12.75" customHeight="1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</row>
    <row r="490" spans="1:26" ht="12.75" customHeight="1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</row>
    <row r="491" spans="1:26" ht="12.75" customHeight="1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</row>
    <row r="492" spans="1:26" ht="12.75" customHeight="1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</row>
    <row r="493" spans="1:26" ht="12.75" customHeight="1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</row>
    <row r="494" spans="1:26" ht="12.75" customHeight="1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</row>
    <row r="495" spans="1:26" ht="12.75" customHeight="1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</row>
    <row r="496" spans="1:26" ht="12.75" customHeight="1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</row>
    <row r="497" spans="1:26" ht="12.75" customHeight="1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</row>
    <row r="498" spans="1:26" ht="12.75" customHeight="1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spans="1:26" ht="12.75" customHeight="1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</row>
    <row r="500" spans="1:26" ht="12.75" customHeight="1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</row>
    <row r="501" spans="1:26" ht="12.75" customHeight="1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</row>
    <row r="502" spans="1:26" ht="12.75" customHeight="1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</row>
    <row r="503" spans="1:26" ht="12.75" customHeight="1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</row>
    <row r="504" spans="1:26" ht="12.75" customHeight="1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</row>
    <row r="505" spans="1:26" ht="12.75" customHeight="1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</row>
    <row r="506" spans="1:26" ht="12.75" customHeight="1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</row>
    <row r="507" spans="1:26" ht="12.75" customHeight="1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</row>
    <row r="508" spans="1:26" ht="12.75" customHeight="1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</row>
    <row r="509" spans="1:26" ht="12.75" customHeight="1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</row>
    <row r="510" spans="1:26" ht="12.75" customHeight="1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</row>
    <row r="511" spans="1:26" ht="12.75" customHeight="1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</row>
    <row r="512" spans="1:26" ht="12.75" customHeight="1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</row>
    <row r="513" spans="1:26" ht="12.75" customHeight="1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</row>
    <row r="514" spans="1:26" ht="12.75" customHeight="1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</row>
    <row r="515" spans="1:26" ht="12.75" customHeight="1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</row>
    <row r="516" spans="1:26" ht="12.75" customHeight="1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</row>
    <row r="517" spans="1:26" ht="12.75" customHeight="1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</row>
    <row r="518" spans="1:26" ht="12.75" customHeight="1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</row>
    <row r="519" spans="1:26" ht="12.75" customHeight="1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</row>
    <row r="520" spans="1:26" ht="12.75" customHeight="1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</row>
    <row r="521" spans="1:26" ht="12.75" customHeight="1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</row>
    <row r="522" spans="1:26" ht="12.75" customHeight="1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</row>
    <row r="523" spans="1:26" ht="12.75" customHeight="1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</row>
    <row r="524" spans="1:26" ht="12.75" customHeight="1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</row>
    <row r="525" spans="1:26" ht="12.75" customHeight="1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</row>
    <row r="526" spans="1:26" ht="12.75" customHeight="1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</row>
    <row r="527" spans="1:26" ht="12.75" customHeight="1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</row>
    <row r="528" spans="1:26" ht="12.75" customHeight="1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</row>
    <row r="529" spans="1:26" ht="12.75" customHeight="1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</row>
    <row r="530" spans="1:26" ht="12.75" customHeight="1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</row>
    <row r="531" spans="1:26" ht="12.75" customHeight="1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</row>
    <row r="532" spans="1:26" ht="12.75" customHeight="1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</row>
    <row r="533" spans="1:26" ht="12.75" customHeight="1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</row>
    <row r="534" spans="1:26" ht="12.75" customHeight="1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</row>
    <row r="535" spans="1:26" ht="12.75" customHeight="1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</row>
    <row r="536" spans="1:26" ht="12.75" customHeight="1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</row>
    <row r="537" spans="1:26" ht="12.75" customHeight="1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</row>
    <row r="538" spans="1:26" ht="12.75" customHeight="1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</row>
    <row r="539" spans="1:26" ht="12.75" customHeight="1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</row>
    <row r="540" spans="1:26" ht="12.75" customHeight="1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</row>
    <row r="541" spans="1:26" ht="12.75" customHeight="1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</row>
    <row r="542" spans="1:26" ht="12.75" customHeight="1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</row>
    <row r="543" spans="1:26" ht="12.75" customHeight="1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</row>
    <row r="544" spans="1:26" ht="12.75" customHeight="1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</row>
    <row r="545" spans="1:26" ht="12.75" customHeight="1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</row>
    <row r="546" spans="1:26" ht="12.75" customHeight="1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</row>
    <row r="547" spans="1:26" ht="12.75" customHeight="1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</row>
    <row r="548" spans="1:26" ht="12.75" customHeight="1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</row>
    <row r="549" spans="1:26" ht="12.75" customHeight="1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</row>
    <row r="550" spans="1:26" ht="12.75" customHeight="1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</row>
    <row r="551" spans="1:26" ht="12.75" customHeight="1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</row>
    <row r="552" spans="1:26" ht="12.75" customHeight="1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</row>
    <row r="553" spans="1:26" ht="12.75" customHeight="1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</row>
    <row r="554" spans="1:26" ht="12.75" customHeight="1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</row>
    <row r="555" spans="1:26" ht="12.75" customHeight="1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</row>
    <row r="556" spans="1:26" ht="12.75" customHeight="1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</row>
    <row r="557" spans="1:26" ht="12.75" customHeight="1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</row>
    <row r="558" spans="1:26" ht="12.75" customHeight="1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</row>
    <row r="559" spans="1:26" ht="12.75" customHeight="1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</row>
    <row r="560" spans="1:26" ht="12.75" customHeight="1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</row>
    <row r="561" spans="1:26" ht="12.75" customHeight="1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</row>
    <row r="562" spans="1:26" ht="12.75" customHeight="1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</row>
    <row r="563" spans="1:26" ht="12.75" customHeight="1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</row>
    <row r="564" spans="1:26" ht="12.75" customHeight="1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</row>
    <row r="565" spans="1:26" ht="12.75" customHeight="1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</row>
    <row r="566" spans="1:26" ht="12.75" customHeight="1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</row>
    <row r="567" spans="1:26" ht="12.75" customHeight="1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</row>
    <row r="568" spans="1:26" ht="12.75" customHeight="1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</row>
    <row r="569" spans="1:26" ht="12.75" customHeight="1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spans="1:26" ht="12.75" customHeight="1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</row>
    <row r="571" spans="1:26" ht="12.75" customHeight="1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</row>
    <row r="572" spans="1:26" ht="12.75" customHeight="1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</row>
    <row r="573" spans="1:26" ht="12.75" customHeight="1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</row>
    <row r="574" spans="1:26" ht="12.75" customHeight="1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</row>
    <row r="575" spans="1:26" ht="12.75" customHeight="1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</row>
    <row r="576" spans="1:26" ht="12.75" customHeight="1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</row>
    <row r="577" spans="1:26" ht="12.75" customHeight="1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</row>
    <row r="578" spans="1:26" ht="12.75" customHeight="1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</row>
    <row r="579" spans="1:26" ht="12.75" customHeight="1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</row>
    <row r="580" spans="1:26" ht="12.75" customHeight="1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</row>
    <row r="581" spans="1:26" ht="12.75" customHeight="1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</row>
    <row r="582" spans="1:26" ht="12.75" customHeight="1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</row>
    <row r="583" spans="1:26" ht="12.75" customHeight="1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</row>
    <row r="584" spans="1:26" ht="12.75" customHeight="1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</row>
    <row r="585" spans="1:26" ht="12.75" customHeight="1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</row>
    <row r="586" spans="1:26" ht="12.75" customHeight="1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</row>
    <row r="587" spans="1:26" ht="12.75" customHeight="1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</row>
    <row r="588" spans="1:26" ht="12.75" customHeight="1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</row>
    <row r="589" spans="1:26" ht="12.75" customHeight="1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</row>
    <row r="590" spans="1:26" ht="12.75" customHeight="1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</row>
    <row r="591" spans="1:26" ht="12.75" customHeight="1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</row>
    <row r="592" spans="1:26" ht="12.75" customHeight="1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</row>
    <row r="593" spans="1:26" ht="12.75" customHeight="1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</row>
    <row r="594" spans="1:26" ht="12.75" customHeight="1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</row>
    <row r="595" spans="1:26" ht="12.75" customHeight="1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</row>
    <row r="596" spans="1:26" ht="12.75" customHeight="1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</row>
    <row r="597" spans="1:26" ht="12.75" customHeight="1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</row>
    <row r="598" spans="1:26" ht="12.75" customHeight="1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</row>
    <row r="599" spans="1:26" ht="12.75" customHeight="1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</row>
    <row r="600" spans="1:26" ht="12.75" customHeight="1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</row>
    <row r="601" spans="1:26" ht="12.75" customHeight="1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</row>
    <row r="602" spans="1:26" ht="12.75" customHeight="1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spans="1:26" ht="12.75" customHeight="1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</row>
    <row r="604" spans="1:26" ht="12.75" customHeight="1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</row>
    <row r="605" spans="1:26" ht="12.75" customHeight="1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</row>
    <row r="606" spans="1:26" ht="12.75" customHeight="1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</row>
    <row r="607" spans="1:26" ht="12.75" customHeight="1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spans="1:26" ht="12.75" customHeight="1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spans="1:26" ht="12.75" customHeight="1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spans="1:26" ht="12.75" customHeight="1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</row>
    <row r="611" spans="1:26" ht="12.75" customHeight="1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</row>
    <row r="612" spans="1:26" ht="12.75" customHeight="1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</row>
    <row r="613" spans="1:26" ht="12.75" customHeight="1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</row>
    <row r="614" spans="1:26" ht="12.75" customHeight="1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spans="1:26" ht="12.75" customHeight="1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</row>
    <row r="616" spans="1:26" ht="12.75" customHeight="1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</row>
    <row r="617" spans="1:26" ht="12.75" customHeight="1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</row>
    <row r="618" spans="1:26" ht="12.75" customHeight="1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</row>
    <row r="619" spans="1:26" ht="12.75" customHeight="1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spans="1:26" ht="12.75" customHeight="1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spans="1:26" ht="12.75" customHeight="1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spans="1:26" ht="12.75" customHeight="1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</row>
    <row r="623" spans="1:26" ht="12.75" customHeight="1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</row>
    <row r="624" spans="1:26" ht="12.75" customHeight="1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</row>
    <row r="625" spans="1:26" ht="12.75" customHeight="1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</row>
    <row r="626" spans="1:26" ht="12.75" customHeight="1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</row>
    <row r="627" spans="1:26" ht="12.75" customHeight="1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</row>
    <row r="628" spans="1:26" ht="12.75" customHeight="1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</row>
    <row r="629" spans="1:26" ht="12.75" customHeight="1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</row>
    <row r="630" spans="1:26" ht="12.75" customHeight="1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</row>
    <row r="631" spans="1:26" ht="12.75" customHeight="1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</row>
    <row r="632" spans="1:26" ht="12.75" customHeight="1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</row>
    <row r="633" spans="1:26" ht="12.75" customHeight="1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</row>
    <row r="634" spans="1:26" ht="12.75" customHeight="1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</row>
    <row r="635" spans="1:26" ht="12.75" customHeight="1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</row>
    <row r="636" spans="1:26" ht="12.75" customHeight="1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</row>
    <row r="637" spans="1:26" ht="12.75" customHeight="1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</row>
    <row r="638" spans="1:26" ht="12.75" customHeight="1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</row>
    <row r="639" spans="1:26" ht="12.75" customHeight="1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spans="1:26" ht="12.75" customHeight="1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</row>
    <row r="641" spans="1:26" ht="12.75" customHeight="1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</row>
    <row r="642" spans="1:26" ht="12.75" customHeight="1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</row>
    <row r="643" spans="1:26" ht="12.75" customHeight="1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</row>
    <row r="644" spans="1:26" ht="12.75" customHeight="1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</row>
    <row r="645" spans="1:26" ht="12.75" customHeight="1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</row>
    <row r="646" spans="1:26" ht="12.75" customHeight="1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</row>
    <row r="647" spans="1:26" ht="12.75" customHeight="1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</row>
    <row r="648" spans="1:26" ht="12.75" customHeight="1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</row>
    <row r="649" spans="1:26" ht="12.75" customHeight="1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</row>
    <row r="650" spans="1:26" ht="12.75" customHeight="1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</row>
    <row r="651" spans="1:26" ht="12.75" customHeight="1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</row>
    <row r="652" spans="1:26" ht="12.75" customHeight="1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</row>
    <row r="653" spans="1:26" ht="12.75" customHeight="1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</row>
    <row r="654" spans="1:26" ht="12.75" customHeight="1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</row>
    <row r="655" spans="1:26" ht="12.75" customHeight="1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</row>
    <row r="656" spans="1:26" ht="12.75" customHeight="1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</row>
    <row r="657" spans="1:26" ht="12.75" customHeight="1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</row>
    <row r="658" spans="1:26" ht="12.75" customHeight="1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</row>
    <row r="659" spans="1:26" ht="12.75" customHeight="1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</row>
    <row r="660" spans="1:26" ht="12.75" customHeight="1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</row>
    <row r="661" spans="1:26" ht="12.75" customHeight="1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</row>
    <row r="662" spans="1:26" ht="12.75" customHeight="1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</row>
    <row r="663" spans="1:26" ht="12.75" customHeight="1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</row>
    <row r="664" spans="1:26" ht="12.75" customHeight="1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</row>
    <row r="665" spans="1:26" ht="12.75" customHeight="1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</row>
    <row r="666" spans="1:26" ht="12.75" customHeight="1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</row>
    <row r="667" spans="1:26" ht="12.75" customHeight="1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</row>
    <row r="668" spans="1:26" ht="12.75" customHeight="1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</row>
    <row r="669" spans="1:26" ht="12.75" customHeight="1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</row>
    <row r="670" spans="1:26" ht="12.75" customHeight="1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</row>
    <row r="671" spans="1:26" ht="12.75" customHeight="1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</row>
    <row r="672" spans="1:26" ht="12.75" customHeight="1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</row>
    <row r="673" spans="1:26" ht="12.75" customHeight="1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</row>
    <row r="674" spans="1:26" ht="12.75" customHeight="1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</row>
    <row r="675" spans="1:26" ht="12.75" customHeight="1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</row>
    <row r="676" spans="1:26" ht="12.75" customHeight="1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</row>
    <row r="677" spans="1:26" ht="12.75" customHeight="1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</row>
    <row r="678" spans="1:26" ht="12.75" customHeight="1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</row>
    <row r="679" spans="1:26" ht="12.75" customHeight="1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</row>
    <row r="680" spans="1:26" ht="12.75" customHeight="1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</row>
    <row r="681" spans="1:26" ht="12.75" customHeight="1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</row>
    <row r="682" spans="1:26" ht="12.75" customHeight="1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</row>
    <row r="683" spans="1:26" ht="12.75" customHeight="1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</row>
    <row r="684" spans="1:26" ht="12.75" customHeight="1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</row>
    <row r="685" spans="1:26" ht="12.75" customHeight="1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</row>
    <row r="686" spans="1:26" ht="12.75" customHeight="1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</row>
    <row r="687" spans="1:26" ht="12.75" customHeight="1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</row>
    <row r="688" spans="1:26" ht="12.75" customHeight="1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</row>
    <row r="689" spans="1:26" ht="12.75" customHeight="1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</row>
    <row r="690" spans="1:26" ht="12.75" customHeight="1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</row>
    <row r="691" spans="1:26" ht="12.75" customHeight="1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</row>
    <row r="692" spans="1:26" ht="12.75" customHeight="1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</row>
    <row r="693" spans="1:26" ht="12.75" customHeight="1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</row>
    <row r="694" spans="1:26" ht="12.75" customHeight="1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</row>
    <row r="695" spans="1:26" ht="12.75" customHeight="1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</row>
    <row r="696" spans="1:26" ht="12.75" customHeight="1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</row>
    <row r="697" spans="1:26" ht="12.75" customHeight="1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</row>
    <row r="698" spans="1:26" ht="12.75" customHeight="1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</row>
    <row r="699" spans="1:26" ht="12.75" customHeight="1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</row>
    <row r="700" spans="1:26" ht="12.75" customHeight="1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</row>
    <row r="701" spans="1:26" ht="12.75" customHeight="1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</row>
    <row r="702" spans="1:26" ht="12.75" customHeight="1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</row>
    <row r="703" spans="1:26" ht="12.75" customHeight="1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</row>
    <row r="704" spans="1:26" ht="12.75" customHeight="1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</row>
    <row r="705" spans="1:26" ht="12.75" customHeight="1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</row>
    <row r="706" spans="1:26" ht="12.75" customHeight="1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</row>
    <row r="707" spans="1:26" ht="12.75" customHeight="1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</row>
    <row r="708" spans="1:26" ht="12.75" customHeight="1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</row>
    <row r="709" spans="1:26" ht="12.75" customHeight="1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</row>
    <row r="710" spans="1:26" ht="12.75" customHeight="1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spans="1:26" ht="12.75" customHeight="1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</row>
    <row r="712" spans="1:26" ht="12.75" customHeight="1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</row>
    <row r="713" spans="1:26" ht="12.75" customHeight="1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</row>
    <row r="714" spans="1:26" ht="12.75" customHeight="1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</row>
    <row r="715" spans="1:26" ht="12.75" customHeight="1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</row>
    <row r="716" spans="1:26" ht="12.75" customHeight="1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</row>
    <row r="717" spans="1:26" ht="12.75" customHeight="1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</row>
    <row r="718" spans="1:26" ht="12.75" customHeight="1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</row>
    <row r="719" spans="1:26" ht="12.75" customHeight="1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</row>
    <row r="720" spans="1:26" ht="12.75" customHeight="1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</row>
    <row r="721" spans="1:26" ht="12.75" customHeight="1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</row>
    <row r="722" spans="1:26" ht="12.75" customHeight="1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</row>
    <row r="723" spans="1:26" ht="12.75" customHeight="1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</row>
    <row r="724" spans="1:26" ht="12.75" customHeight="1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</row>
    <row r="725" spans="1:26" ht="12.75" customHeight="1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</row>
    <row r="726" spans="1:26" ht="12.75" customHeight="1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</row>
    <row r="727" spans="1:26" ht="12.75" customHeight="1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</row>
    <row r="728" spans="1:26" ht="12.75" customHeight="1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</row>
    <row r="729" spans="1:26" ht="12.75" customHeight="1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</row>
    <row r="730" spans="1:26" ht="12.75" customHeight="1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</row>
    <row r="731" spans="1:26" ht="12.75" customHeight="1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</row>
    <row r="732" spans="1:26" ht="12.75" customHeight="1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</row>
    <row r="733" spans="1:26" ht="12.75" customHeight="1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</row>
    <row r="734" spans="1:26" ht="12.75" customHeight="1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</row>
    <row r="735" spans="1:26" ht="12.75" customHeight="1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</row>
    <row r="736" spans="1:26" ht="12.75" customHeight="1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</row>
    <row r="737" spans="1:26" ht="12.75" customHeight="1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</row>
    <row r="738" spans="1:26" ht="12.75" customHeight="1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</row>
    <row r="739" spans="1:26" ht="12.75" customHeight="1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</row>
    <row r="740" spans="1:26" ht="12.75" customHeight="1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</row>
    <row r="741" spans="1:26" ht="12.75" customHeight="1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</row>
    <row r="742" spans="1:26" ht="12.75" customHeight="1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</row>
    <row r="743" spans="1:26" ht="12.75" customHeight="1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</row>
    <row r="744" spans="1:26" ht="12.75" customHeight="1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</row>
    <row r="745" spans="1:26" ht="12.75" customHeight="1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</row>
    <row r="746" spans="1:26" ht="12.75" customHeight="1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</row>
    <row r="747" spans="1:26" ht="12.75" customHeight="1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</row>
    <row r="748" spans="1:26" ht="12.75" customHeight="1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</row>
    <row r="749" spans="1:26" ht="12.75" customHeight="1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</row>
    <row r="750" spans="1:26" ht="12.75" customHeight="1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</row>
    <row r="751" spans="1:26" ht="12.75" customHeight="1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</row>
    <row r="752" spans="1:26" ht="12.75" customHeight="1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</row>
    <row r="753" spans="1:26" ht="12.75" customHeight="1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</row>
    <row r="754" spans="1:26" ht="12.75" customHeight="1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</row>
    <row r="755" spans="1:26" ht="12.75" customHeight="1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</row>
    <row r="756" spans="1:26" ht="12.75" customHeight="1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</row>
    <row r="757" spans="1:26" ht="12.75" customHeight="1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</row>
    <row r="758" spans="1:26" ht="12.75" customHeight="1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</row>
    <row r="759" spans="1:26" ht="12.75" customHeight="1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</row>
    <row r="760" spans="1:26" ht="12.75" customHeight="1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</row>
    <row r="761" spans="1:26" ht="12.75" customHeight="1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</row>
    <row r="762" spans="1:26" ht="12.75" customHeight="1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</row>
    <row r="763" spans="1:26" ht="12.75" customHeight="1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</row>
    <row r="764" spans="1:26" ht="12.75" customHeight="1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</row>
    <row r="765" spans="1:26" ht="12.75" customHeight="1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</row>
    <row r="766" spans="1:26" ht="12.75" customHeight="1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</row>
    <row r="767" spans="1:26" ht="12.75" customHeight="1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</row>
    <row r="768" spans="1:26" ht="12.75" customHeight="1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</row>
    <row r="769" spans="1:26" ht="12.75" customHeight="1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</row>
    <row r="770" spans="1:26" ht="12.75" customHeight="1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</row>
    <row r="771" spans="1:26" ht="12.75" customHeight="1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</row>
    <row r="772" spans="1:26" ht="12.75" customHeight="1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</row>
    <row r="773" spans="1:26" ht="12.75" customHeight="1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</row>
    <row r="774" spans="1:26" ht="12.75" customHeight="1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</row>
    <row r="775" spans="1:26" ht="12.75" customHeight="1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</row>
    <row r="776" spans="1:26" ht="12.75" customHeight="1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</row>
    <row r="777" spans="1:26" ht="12.75" customHeight="1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</row>
    <row r="778" spans="1:26" ht="12.75" customHeight="1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</row>
    <row r="779" spans="1:26" ht="12.75" customHeight="1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spans="1:26" ht="12.75" customHeight="1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</row>
    <row r="781" spans="1:26" ht="12.75" customHeight="1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</row>
    <row r="782" spans="1:26" ht="12.75" customHeight="1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</row>
    <row r="783" spans="1:26" ht="12.75" customHeight="1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</row>
    <row r="784" spans="1:26" ht="12.75" customHeight="1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</row>
    <row r="785" spans="1:26" ht="12.75" customHeight="1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</row>
    <row r="786" spans="1:26" ht="12.75" customHeight="1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</row>
    <row r="787" spans="1:26" ht="12.75" customHeight="1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</row>
    <row r="788" spans="1:26" ht="12.75" customHeight="1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</row>
    <row r="789" spans="1:26" ht="12.75" customHeight="1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</row>
    <row r="790" spans="1:26" ht="12.75" customHeight="1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</row>
    <row r="791" spans="1:26" ht="12.75" customHeight="1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</row>
    <row r="792" spans="1:26" ht="12.75" customHeight="1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</row>
    <row r="793" spans="1:26" ht="12.75" customHeight="1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</row>
    <row r="794" spans="1:26" ht="12.75" customHeight="1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</row>
    <row r="795" spans="1:26" ht="12.75" customHeight="1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</row>
    <row r="796" spans="1:26" ht="12.75" customHeight="1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</row>
    <row r="797" spans="1:26" ht="12.75" customHeight="1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</row>
    <row r="798" spans="1:26" ht="12.75" customHeight="1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</row>
    <row r="799" spans="1:26" ht="12.75" customHeight="1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</row>
    <row r="800" spans="1:26" ht="12.75" customHeight="1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</row>
    <row r="801" spans="1:26" ht="12.75" customHeight="1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</row>
    <row r="802" spans="1:26" ht="12.75" customHeight="1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</row>
    <row r="803" spans="1:26" ht="12.75" customHeight="1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</row>
    <row r="804" spans="1:26" ht="12.75" customHeight="1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</row>
    <row r="805" spans="1:26" ht="12.75" customHeight="1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</row>
    <row r="806" spans="1:26" ht="12.75" customHeight="1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</row>
    <row r="807" spans="1:26" ht="12.75" customHeight="1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</row>
    <row r="808" spans="1:26" ht="12.75" customHeight="1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</row>
    <row r="809" spans="1:26" ht="12.75" customHeight="1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</row>
    <row r="810" spans="1:26" ht="12.75" customHeight="1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</row>
    <row r="811" spans="1:26" ht="12.75" customHeight="1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</row>
    <row r="812" spans="1:26" ht="12.75" customHeight="1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</row>
    <row r="813" spans="1:26" ht="12.75" customHeight="1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</row>
    <row r="814" spans="1:26" ht="12.75" customHeight="1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</row>
    <row r="815" spans="1:26" ht="12.75" customHeight="1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</row>
    <row r="816" spans="1:26" ht="12.75" customHeight="1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</row>
    <row r="817" spans="1:26" ht="12.75" customHeight="1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</row>
    <row r="818" spans="1:26" ht="12.75" customHeight="1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</row>
    <row r="819" spans="1:26" ht="12.75" customHeight="1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</row>
    <row r="820" spans="1:26" ht="12.75" customHeight="1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</row>
    <row r="821" spans="1:26" ht="12.75" customHeight="1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spans="1:26" ht="12.75" customHeight="1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  <row r="823" spans="1:26" ht="12.75" customHeight="1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</row>
    <row r="824" spans="1:26" ht="12.75" customHeight="1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</row>
    <row r="825" spans="1:26" ht="12.75" customHeight="1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</row>
    <row r="826" spans="1:26" ht="12.75" customHeight="1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</row>
    <row r="827" spans="1:26" ht="12.75" customHeight="1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</row>
    <row r="828" spans="1:26" ht="12.75" customHeight="1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</row>
    <row r="829" spans="1:26" ht="12.75" customHeight="1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</row>
    <row r="830" spans="1:26" ht="12.75" customHeight="1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</row>
    <row r="831" spans="1:26" ht="12.75" customHeight="1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</row>
    <row r="832" spans="1:26" ht="12.75" customHeight="1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</row>
    <row r="833" spans="1:26" ht="12.75" customHeight="1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</row>
    <row r="834" spans="1:26" ht="12.75" customHeight="1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</row>
    <row r="835" spans="1:26" ht="12.75" customHeight="1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</row>
    <row r="836" spans="1:26" ht="12.75" customHeight="1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</row>
    <row r="837" spans="1:26" ht="12.75" customHeight="1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</row>
    <row r="838" spans="1:26" ht="12.75" customHeight="1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</row>
    <row r="839" spans="1:26" ht="12.75" customHeight="1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</row>
    <row r="840" spans="1:26" ht="12.75" customHeight="1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</row>
    <row r="841" spans="1:26" ht="12.75" customHeight="1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</row>
    <row r="842" spans="1:26" ht="12.75" customHeight="1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</row>
    <row r="843" spans="1:26" ht="12.75" customHeight="1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</row>
    <row r="844" spans="1:26" ht="12.75" customHeight="1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</row>
    <row r="845" spans="1:26" ht="12.75" customHeight="1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</row>
    <row r="846" spans="1:26" ht="12.75" customHeight="1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</row>
    <row r="847" spans="1:26" ht="12.75" customHeight="1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</row>
    <row r="848" spans="1:26" ht="12.75" customHeight="1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</row>
    <row r="849" spans="1:26" ht="12.75" customHeight="1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</row>
    <row r="850" spans="1:26" ht="12.75" customHeight="1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spans="1:26" ht="12.75" customHeight="1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</row>
    <row r="852" spans="1:26" ht="12.75" customHeight="1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</row>
    <row r="853" spans="1:26" ht="12.75" customHeight="1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</row>
    <row r="854" spans="1:26" ht="12.75" customHeight="1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</row>
    <row r="855" spans="1:26" ht="12.75" customHeight="1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</row>
    <row r="856" spans="1:26" ht="12.75" customHeight="1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</row>
    <row r="857" spans="1:26" ht="12.75" customHeight="1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</row>
    <row r="858" spans="1:26" ht="12.75" customHeight="1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</row>
    <row r="859" spans="1:26" ht="12.75" customHeight="1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</row>
    <row r="860" spans="1:26" ht="12.75" customHeight="1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</row>
    <row r="861" spans="1:26" ht="12.75" customHeight="1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</row>
    <row r="862" spans="1:26" ht="12.75" customHeight="1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</row>
    <row r="863" spans="1:26" ht="12.75" customHeight="1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</row>
    <row r="864" spans="1:26" ht="12.75" customHeight="1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</row>
    <row r="865" spans="1:26" ht="12.75" customHeight="1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</row>
    <row r="866" spans="1:26" ht="12.75" customHeight="1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</row>
    <row r="867" spans="1:26" ht="12.75" customHeight="1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</row>
    <row r="868" spans="1:26" ht="12.75" customHeight="1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</row>
    <row r="869" spans="1:26" ht="12.75" customHeight="1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</row>
    <row r="870" spans="1:26" ht="12.75" customHeight="1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</row>
    <row r="871" spans="1:26" ht="12.75" customHeight="1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</row>
    <row r="872" spans="1:26" ht="12.75" customHeight="1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</row>
    <row r="873" spans="1:26" ht="12.75" customHeight="1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</row>
    <row r="874" spans="1:26" ht="12.75" customHeight="1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</row>
    <row r="875" spans="1:26" ht="12.75" customHeight="1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</row>
    <row r="876" spans="1:26" ht="12.75" customHeight="1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</row>
    <row r="877" spans="1:26" ht="12.75" customHeight="1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</row>
    <row r="878" spans="1:26" ht="12.75" customHeight="1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</row>
    <row r="879" spans="1:26" ht="12.75" customHeight="1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</row>
    <row r="880" spans="1:26" ht="12.75" customHeight="1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</row>
    <row r="881" spans="1:26" ht="12.75" customHeight="1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</row>
    <row r="882" spans="1:26" ht="12.75" customHeight="1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</row>
    <row r="883" spans="1:26" ht="12.75" customHeight="1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</row>
    <row r="884" spans="1:26" ht="12.75" customHeight="1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</row>
    <row r="885" spans="1:26" ht="12.75" customHeight="1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</row>
    <row r="886" spans="1:26" ht="12.75" customHeight="1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</row>
    <row r="887" spans="1:26" ht="12.75" customHeight="1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</row>
    <row r="888" spans="1:26" ht="12.75" customHeight="1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</row>
    <row r="889" spans="1:26" ht="12.75" customHeight="1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</row>
    <row r="890" spans="1:26" ht="12.75" customHeight="1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</row>
    <row r="891" spans="1:26" ht="12.75" customHeight="1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</row>
    <row r="892" spans="1:26" ht="12.75" customHeight="1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</row>
    <row r="893" spans="1:26" ht="12.75" customHeight="1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</row>
    <row r="894" spans="1:26" ht="12.75" customHeight="1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</row>
    <row r="895" spans="1:26" ht="12.75" customHeight="1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</row>
    <row r="896" spans="1:26" ht="12.75" customHeight="1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</row>
    <row r="897" spans="1:26" ht="12.75" customHeight="1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</row>
    <row r="898" spans="1:26" ht="12.75" customHeight="1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</row>
    <row r="899" spans="1:26" ht="12.75" customHeight="1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</row>
    <row r="900" spans="1:26" ht="12.75" customHeight="1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</row>
    <row r="901" spans="1:26" ht="12.75" customHeight="1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</row>
    <row r="902" spans="1:26" ht="12.75" customHeight="1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</row>
    <row r="903" spans="1:26" ht="12.75" customHeight="1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</row>
    <row r="904" spans="1:26" ht="12.75" customHeight="1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</row>
    <row r="905" spans="1:26" ht="12.75" customHeight="1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</row>
    <row r="906" spans="1:26" ht="12.75" customHeight="1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</row>
    <row r="907" spans="1:26" ht="12.75" customHeight="1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</row>
    <row r="908" spans="1:26" ht="12.75" customHeight="1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</row>
    <row r="909" spans="1:26" ht="12.75" customHeight="1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</row>
    <row r="910" spans="1:26" ht="12.75" customHeight="1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</row>
    <row r="911" spans="1:26" ht="12.75" customHeight="1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</row>
    <row r="912" spans="1:26" ht="12.75" customHeight="1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</row>
    <row r="913" spans="1:26" ht="12.75" customHeight="1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</row>
    <row r="914" spans="1:26" ht="12.75" customHeight="1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spans="1:26" ht="12.75" customHeight="1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</row>
    <row r="916" spans="1:26" ht="12.75" customHeight="1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</row>
    <row r="917" spans="1:26" ht="12.75" customHeight="1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</row>
    <row r="918" spans="1:26" ht="12.75" customHeight="1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</row>
    <row r="919" spans="1:26" ht="12.75" customHeight="1">
      <c r="A919" s="108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</row>
    <row r="920" spans="1:26" ht="12.75" customHeight="1">
      <c r="A920" s="108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</row>
    <row r="921" spans="1:26" ht="12.75" customHeight="1">
      <c r="A921" s="108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</row>
    <row r="922" spans="1:26" ht="12.75" customHeight="1">
      <c r="A922" s="108"/>
      <c r="B922" s="108"/>
      <c r="C922" s="108"/>
      <c r="D922" s="108"/>
      <c r="E922" s="108"/>
      <c r="F922" s="108"/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</row>
    <row r="923" spans="1:26" ht="12.75" customHeight="1">
      <c r="A923" s="108"/>
      <c r="B923" s="108"/>
      <c r="C923" s="108"/>
      <c r="D923" s="108"/>
      <c r="E923" s="108"/>
      <c r="F923" s="108"/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</row>
    <row r="924" spans="1:26" ht="12.75" customHeight="1">
      <c r="A924" s="108"/>
      <c r="B924" s="108"/>
      <c r="C924" s="108"/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</row>
    <row r="925" spans="1:26" ht="12.75" customHeight="1">
      <c r="A925" s="108"/>
      <c r="B925" s="108"/>
      <c r="C925" s="108"/>
      <c r="D925" s="108"/>
      <c r="E925" s="108"/>
      <c r="F925" s="108"/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</row>
    <row r="926" spans="1:26" ht="12.75" customHeight="1">
      <c r="A926" s="108"/>
      <c r="B926" s="108"/>
      <c r="C926" s="108"/>
      <c r="D926" s="108"/>
      <c r="E926" s="108"/>
      <c r="F926" s="108"/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</row>
    <row r="927" spans="1:26" ht="12.75" customHeight="1">
      <c r="A927" s="108"/>
      <c r="B927" s="108"/>
      <c r="C927" s="108"/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</row>
    <row r="928" spans="1:26" ht="12.75" customHeight="1">
      <c r="A928" s="108"/>
      <c r="B928" s="108"/>
      <c r="C928" s="108"/>
      <c r="D928" s="108"/>
      <c r="E928" s="108"/>
      <c r="F928" s="108"/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</row>
    <row r="929" spans="1:26" ht="12.75" customHeight="1">
      <c r="A929" s="108"/>
      <c r="B929" s="108"/>
      <c r="C929" s="108"/>
      <c r="D929" s="108"/>
      <c r="E929" s="108"/>
      <c r="F929" s="108"/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</row>
    <row r="930" spans="1:26" ht="12.75" customHeight="1">
      <c r="A930" s="108"/>
      <c r="B930" s="108"/>
      <c r="C930" s="108"/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</row>
    <row r="931" spans="1:26" ht="12.75" customHeight="1">
      <c r="A931" s="108"/>
      <c r="B931" s="108"/>
      <c r="C931" s="108"/>
      <c r="D931" s="108"/>
      <c r="E931" s="108"/>
      <c r="F931" s="108"/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</row>
    <row r="932" spans="1:26" ht="12.75" customHeight="1">
      <c r="A932" s="108"/>
      <c r="B932" s="108"/>
      <c r="C932" s="108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</row>
    <row r="933" spans="1:26" ht="12.75" customHeight="1">
      <c r="A933" s="108"/>
      <c r="B933" s="108"/>
      <c r="C933" s="108"/>
      <c r="D933" s="108"/>
      <c r="E933" s="108"/>
      <c r="F933" s="108"/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</row>
    <row r="934" spans="1:26" ht="12.75" customHeight="1">
      <c r="A934" s="108"/>
      <c r="B934" s="108"/>
      <c r="C934" s="108"/>
      <c r="D934" s="108"/>
      <c r="E934" s="108"/>
      <c r="F934" s="108"/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</row>
    <row r="935" spans="1:26" ht="12.75" customHeight="1">
      <c r="A935" s="108"/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</row>
    <row r="936" spans="1:26" ht="12.75" customHeight="1">
      <c r="A936" s="108"/>
      <c r="B936" s="108"/>
      <c r="C936" s="108"/>
      <c r="D936" s="108"/>
      <c r="E936" s="108"/>
      <c r="F936" s="108"/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</row>
    <row r="937" spans="1:26" ht="12.75" customHeight="1">
      <c r="A937" s="108"/>
      <c r="B937" s="108"/>
      <c r="C937" s="108"/>
      <c r="D937" s="108"/>
      <c r="E937" s="108"/>
      <c r="F937" s="108"/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</row>
    <row r="938" spans="1:26" ht="12.75" customHeight="1">
      <c r="A938" s="108"/>
      <c r="B938" s="108"/>
      <c r="C938" s="108"/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</row>
    <row r="939" spans="1:26" ht="12.75" customHeight="1">
      <c r="A939" s="108"/>
      <c r="B939" s="108"/>
      <c r="C939" s="108"/>
      <c r="D939" s="108"/>
      <c r="E939" s="108"/>
      <c r="F939" s="108"/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</row>
    <row r="940" spans="1:26" ht="12.75" customHeight="1">
      <c r="A940" s="108"/>
      <c r="B940" s="108"/>
      <c r="C940" s="108"/>
      <c r="D940" s="108"/>
      <c r="E940" s="108"/>
      <c r="F940" s="108"/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</row>
    <row r="941" spans="1:26" ht="12.75" customHeight="1">
      <c r="A941" s="108"/>
      <c r="B941" s="108"/>
      <c r="C941" s="108"/>
      <c r="D941" s="108"/>
      <c r="E941" s="108"/>
      <c r="F941" s="108"/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</row>
    <row r="942" spans="1:26" ht="12.75" customHeight="1">
      <c r="A942" s="108"/>
      <c r="B942" s="108"/>
      <c r="C942" s="108"/>
      <c r="D942" s="108"/>
      <c r="E942" s="108"/>
      <c r="F942" s="108"/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</row>
    <row r="943" spans="1:26" ht="12.75" customHeight="1">
      <c r="A943" s="108"/>
      <c r="B943" s="108"/>
      <c r="C943" s="108"/>
      <c r="D943" s="108"/>
      <c r="E943" s="108"/>
      <c r="F943" s="108"/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</row>
    <row r="944" spans="1:26" ht="12.75" customHeight="1">
      <c r="A944" s="108"/>
      <c r="B944" s="108"/>
      <c r="C944" s="108"/>
      <c r="D944" s="108"/>
      <c r="E944" s="108"/>
      <c r="F944" s="108"/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</row>
    <row r="945" spans="1:26" ht="12.75" customHeight="1">
      <c r="A945" s="108"/>
      <c r="B945" s="108"/>
      <c r="C945" s="108"/>
      <c r="D945" s="108"/>
      <c r="E945" s="108"/>
      <c r="F945" s="108"/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</row>
    <row r="946" spans="1:26" ht="12.75" customHeight="1">
      <c r="A946" s="108"/>
      <c r="B946" s="108"/>
      <c r="C946" s="108"/>
      <c r="D946" s="108"/>
      <c r="E946" s="108"/>
      <c r="F946" s="108"/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</row>
    <row r="947" spans="1:26" ht="12.75" customHeight="1">
      <c r="A947" s="108"/>
      <c r="B947" s="108"/>
      <c r="C947" s="108"/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</row>
    <row r="948" spans="1:26" ht="12.75" customHeight="1">
      <c r="A948" s="108"/>
      <c r="B948" s="108"/>
      <c r="C948" s="108"/>
      <c r="D948" s="108"/>
      <c r="E948" s="108"/>
      <c r="F948" s="108"/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</row>
    <row r="949" spans="1:26" ht="12.75" customHeight="1">
      <c r="A949" s="108"/>
      <c r="B949" s="108"/>
      <c r="C949" s="108"/>
      <c r="D949" s="108"/>
      <c r="E949" s="108"/>
      <c r="F949" s="108"/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</row>
    <row r="950" spans="1:26" ht="12.75" customHeight="1">
      <c r="A950" s="108"/>
      <c r="B950" s="108"/>
      <c r="C950" s="108"/>
      <c r="D950" s="108"/>
      <c r="E950" s="108"/>
      <c r="F950" s="108"/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</row>
    <row r="951" spans="1:26" ht="12.75" customHeight="1">
      <c r="A951" s="108"/>
      <c r="B951" s="108"/>
      <c r="C951" s="108"/>
      <c r="D951" s="108"/>
      <c r="E951" s="108"/>
      <c r="F951" s="108"/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</row>
    <row r="952" spans="1:26" ht="12.75" customHeight="1">
      <c r="A952" s="108"/>
      <c r="B952" s="108"/>
      <c r="C952" s="108"/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</row>
    <row r="953" spans="1:26" ht="12.75" customHeight="1">
      <c r="A953" s="108"/>
      <c r="B953" s="108"/>
      <c r="C953" s="108"/>
      <c r="D953" s="108"/>
      <c r="E953" s="108"/>
      <c r="F953" s="108"/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</row>
    <row r="954" spans="1:26" ht="12.75" customHeight="1">
      <c r="A954" s="108"/>
      <c r="B954" s="108"/>
      <c r="C954" s="108"/>
      <c r="D954" s="108"/>
      <c r="E954" s="108"/>
      <c r="F954" s="108"/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</row>
    <row r="955" spans="1:26" ht="12.75" customHeight="1">
      <c r="A955" s="108"/>
      <c r="B955" s="108"/>
      <c r="C955" s="108"/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</row>
    <row r="956" spans="1:26" ht="12.75" customHeight="1">
      <c r="A956" s="108"/>
      <c r="B956" s="108"/>
      <c r="C956" s="108"/>
      <c r="D956" s="108"/>
      <c r="E956" s="108"/>
      <c r="F956" s="108"/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</row>
    <row r="957" spans="1:26" ht="12.75" customHeight="1">
      <c r="A957" s="108"/>
      <c r="B957" s="108"/>
      <c r="C957" s="108"/>
      <c r="D957" s="108"/>
      <c r="E957" s="108"/>
      <c r="F957" s="108"/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</row>
    <row r="958" spans="1:26" ht="12.75" customHeight="1">
      <c r="A958" s="108"/>
      <c r="B958" s="108"/>
      <c r="C958" s="108"/>
      <c r="D958" s="108"/>
      <c r="E958" s="108"/>
      <c r="F958" s="108"/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</row>
    <row r="959" spans="1:26" ht="12.75" customHeight="1">
      <c r="A959" s="108"/>
      <c r="B959" s="108"/>
      <c r="C959" s="108"/>
      <c r="D959" s="108"/>
      <c r="E959" s="108"/>
      <c r="F959" s="108"/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</row>
    <row r="960" spans="1:26" ht="12.75" customHeight="1">
      <c r="A960" s="108"/>
      <c r="B960" s="108"/>
      <c r="C960" s="108"/>
      <c r="D960" s="108"/>
      <c r="E960" s="108"/>
      <c r="F960" s="108"/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</row>
    <row r="961" spans="1:26" ht="12.75" customHeight="1">
      <c r="A961" s="108"/>
      <c r="B961" s="108"/>
      <c r="C961" s="108"/>
      <c r="D961" s="108"/>
      <c r="E961" s="108"/>
      <c r="F961" s="108"/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</row>
    <row r="962" spans="1:26" ht="12.75" customHeight="1">
      <c r="A962" s="108"/>
      <c r="B962" s="108"/>
      <c r="C962" s="108"/>
      <c r="D962" s="108"/>
      <c r="E962" s="108"/>
      <c r="F962" s="108"/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</row>
    <row r="963" spans="1:26" ht="12.75" customHeight="1">
      <c r="A963" s="108"/>
      <c r="B963" s="108"/>
      <c r="C963" s="108"/>
      <c r="D963" s="108"/>
      <c r="E963" s="108"/>
      <c r="F963" s="108"/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</row>
    <row r="964" spans="1:26" ht="12.75" customHeight="1">
      <c r="A964" s="108"/>
      <c r="B964" s="108"/>
      <c r="C964" s="108"/>
      <c r="D964" s="108"/>
      <c r="E964" s="108"/>
      <c r="F964" s="108"/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</row>
    <row r="965" spans="1:26" ht="12.75" customHeight="1">
      <c r="A965" s="108"/>
      <c r="B965" s="108"/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</row>
    <row r="966" spans="1:26" ht="12.75" customHeight="1">
      <c r="A966" s="108"/>
      <c r="B966" s="108"/>
      <c r="C966" s="108"/>
      <c r="D966" s="108"/>
      <c r="E966" s="108"/>
      <c r="F966" s="108"/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</row>
    <row r="967" spans="1:26" ht="12.75" customHeight="1">
      <c r="A967" s="108"/>
      <c r="B967" s="108"/>
      <c r="C967" s="108"/>
      <c r="D967" s="108"/>
      <c r="E967" s="108"/>
      <c r="F967" s="108"/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</row>
    <row r="968" spans="1:26" ht="12.75" customHeight="1">
      <c r="A968" s="108"/>
      <c r="B968" s="108"/>
      <c r="C968" s="108"/>
      <c r="D968" s="108"/>
      <c r="E968" s="108"/>
      <c r="F968" s="108"/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</row>
    <row r="969" spans="1:26" ht="12.75" customHeight="1">
      <c r="A969" s="108"/>
      <c r="B969" s="108"/>
      <c r="C969" s="108"/>
      <c r="D969" s="108"/>
      <c r="E969" s="108"/>
      <c r="F969" s="108"/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</row>
    <row r="970" spans="1:26" ht="12.75" customHeight="1">
      <c r="A970" s="108"/>
      <c r="B970" s="108"/>
      <c r="C970" s="108"/>
      <c r="D970" s="108"/>
      <c r="E970" s="108"/>
      <c r="F970" s="108"/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</row>
    <row r="971" spans="1:26" ht="12.75" customHeight="1">
      <c r="A971" s="108"/>
      <c r="B971" s="108"/>
      <c r="C971" s="108"/>
      <c r="D971" s="108"/>
      <c r="E971" s="108"/>
      <c r="F971" s="108"/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</row>
    <row r="972" spans="1:26" ht="12.75" customHeight="1">
      <c r="A972" s="108"/>
      <c r="B972" s="108"/>
      <c r="C972" s="108"/>
      <c r="D972" s="108"/>
      <c r="E972" s="108"/>
      <c r="F972" s="108"/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</row>
    <row r="973" spans="1:26" ht="12.75" customHeight="1">
      <c r="A973" s="108"/>
      <c r="B973" s="108"/>
      <c r="C973" s="108"/>
      <c r="D973" s="108"/>
      <c r="E973" s="108"/>
      <c r="F973" s="108"/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</row>
    <row r="974" spans="1:26" ht="12.75" customHeight="1">
      <c r="A974" s="108"/>
      <c r="B974" s="108"/>
      <c r="C974" s="108"/>
      <c r="D974" s="108"/>
      <c r="E974" s="108"/>
      <c r="F974" s="108"/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</row>
    <row r="975" spans="1:26" ht="12.75" customHeight="1">
      <c r="A975" s="108"/>
      <c r="B975" s="108"/>
      <c r="C975" s="108"/>
      <c r="D975" s="108"/>
      <c r="E975" s="108"/>
      <c r="F975" s="108"/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</row>
    <row r="976" spans="1:26" ht="12.75" customHeight="1">
      <c r="A976" s="108"/>
      <c r="B976" s="108"/>
      <c r="C976" s="108"/>
      <c r="D976" s="108"/>
      <c r="E976" s="108"/>
      <c r="F976" s="108"/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</row>
    <row r="977" spans="1:26" ht="12.75" customHeight="1">
      <c r="A977" s="108"/>
      <c r="B977" s="108"/>
      <c r="C977" s="108"/>
      <c r="D977" s="108"/>
      <c r="E977" s="108"/>
      <c r="F977" s="108"/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</row>
    <row r="978" spans="1:26" ht="12.75" customHeight="1">
      <c r="A978" s="108"/>
      <c r="B978" s="108"/>
      <c r="C978" s="108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</row>
    <row r="979" spans="1:26" ht="12.75" customHeight="1">
      <c r="A979" s="108"/>
      <c r="B979" s="108"/>
      <c r="C979" s="108"/>
      <c r="D979" s="108"/>
      <c r="E979" s="108"/>
      <c r="F979" s="108"/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</row>
    <row r="980" spans="1:26" ht="12.75" customHeight="1">
      <c r="A980" s="108"/>
      <c r="B980" s="108"/>
      <c r="C980" s="108"/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</row>
    <row r="981" spans="1:26" ht="12.75" customHeight="1">
      <c r="A981" s="108"/>
      <c r="B981" s="108"/>
      <c r="C981" s="108"/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</row>
    <row r="982" spans="1:26" ht="12.75" customHeight="1">
      <c r="A982" s="108"/>
      <c r="B982" s="108"/>
      <c r="C982" s="108"/>
      <c r="D982" s="108"/>
      <c r="E982" s="108"/>
      <c r="F982" s="108"/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</row>
    <row r="983" spans="1:26" ht="12.75" customHeight="1">
      <c r="A983" s="108"/>
      <c r="B983" s="108"/>
      <c r="C983" s="108"/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</row>
    <row r="984" spans="1:26" ht="12.75" customHeight="1">
      <c r="A984" s="108"/>
      <c r="B984" s="108"/>
      <c r="C984" s="108"/>
      <c r="D984" s="108"/>
      <c r="E984" s="108"/>
      <c r="F984" s="108"/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</row>
    <row r="985" spans="1:26" ht="12.75" customHeight="1">
      <c r="A985" s="108"/>
      <c r="B985" s="108"/>
      <c r="C985" s="108"/>
      <c r="D985" s="108"/>
      <c r="E985" s="108"/>
      <c r="F985" s="108"/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</row>
    <row r="986" spans="1:26" ht="12.75" customHeight="1">
      <c r="A986" s="108"/>
      <c r="B986" s="108"/>
      <c r="C986" s="108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</row>
    <row r="987" spans="1:26" ht="12.75" customHeight="1">
      <c r="A987" s="108"/>
      <c r="B987" s="108"/>
      <c r="C987" s="108"/>
      <c r="D987" s="108"/>
      <c r="E987" s="108"/>
      <c r="F987" s="108"/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</row>
    <row r="988" spans="1:26" ht="12.75" customHeight="1">
      <c r="A988" s="108"/>
      <c r="B988" s="108"/>
      <c r="C988" s="108"/>
      <c r="D988" s="108"/>
      <c r="E988" s="108"/>
      <c r="F988" s="108"/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</row>
    <row r="989" spans="1:26" ht="12.75" customHeight="1">
      <c r="A989" s="108"/>
      <c r="B989" s="108"/>
      <c r="C989" s="108"/>
      <c r="D989" s="108"/>
      <c r="E989" s="108"/>
      <c r="F989" s="108"/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</row>
    <row r="990" spans="1:26" ht="12.75" customHeight="1">
      <c r="A990" s="108"/>
      <c r="B990" s="108"/>
      <c r="C990" s="108"/>
      <c r="D990" s="108"/>
      <c r="E990" s="108"/>
      <c r="F990" s="108"/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</row>
    <row r="991" spans="1:26" ht="12.75" customHeight="1">
      <c r="A991" s="108"/>
      <c r="B991" s="108"/>
      <c r="C991" s="108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</row>
    <row r="992" spans="1:26" ht="12.75" customHeight="1">
      <c r="A992" s="108"/>
      <c r="B992" s="108"/>
      <c r="C992" s="108"/>
      <c r="D992" s="108"/>
      <c r="E992" s="108"/>
      <c r="F992" s="108"/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</row>
    <row r="993" spans="1:26" ht="12.75" customHeight="1">
      <c r="A993" s="108"/>
      <c r="B993" s="108"/>
      <c r="C993" s="108"/>
      <c r="D993" s="108"/>
      <c r="E993" s="108"/>
      <c r="F993" s="108"/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</row>
    <row r="994" spans="1:26" ht="12.75" customHeight="1">
      <c r="A994" s="108"/>
      <c r="B994" s="108"/>
      <c r="C994" s="108"/>
      <c r="D994" s="108"/>
      <c r="E994" s="108"/>
      <c r="F994" s="108"/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</row>
    <row r="995" spans="1:26" ht="12.75" customHeight="1">
      <c r="A995" s="108"/>
      <c r="B995" s="108"/>
      <c r="C995" s="108"/>
      <c r="D995" s="108"/>
      <c r="E995" s="108"/>
      <c r="F995" s="108"/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</row>
    <row r="996" spans="1:26" ht="12.75" customHeight="1">
      <c r="A996" s="108"/>
      <c r="B996" s="108"/>
      <c r="C996" s="108"/>
      <c r="D996" s="108"/>
      <c r="E996" s="108"/>
      <c r="F996" s="108"/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</row>
    <row r="997" spans="1:26" ht="12.75" customHeight="1">
      <c r="A997" s="108"/>
      <c r="B997" s="108"/>
      <c r="C997" s="108"/>
      <c r="D997" s="108"/>
      <c r="E997" s="108"/>
      <c r="F997" s="108"/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</row>
    <row r="998" spans="1:26" ht="12.75" customHeight="1">
      <c r="A998" s="108"/>
      <c r="B998" s="108"/>
      <c r="C998" s="108"/>
      <c r="D998" s="108"/>
      <c r="E998" s="108"/>
      <c r="F998" s="108"/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</row>
    <row r="999" spans="1:26" ht="12.75" customHeight="1">
      <c r="A999" s="108"/>
      <c r="B999" s="108"/>
      <c r="C999" s="108"/>
      <c r="D999" s="108"/>
      <c r="E999" s="108"/>
      <c r="F999" s="108"/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</row>
    <row r="1000" spans="1:26" ht="12.75" customHeight="1">
      <c r="A1000" s="108"/>
      <c r="B1000" s="108"/>
      <c r="C1000" s="108"/>
      <c r="D1000" s="108"/>
      <c r="E1000" s="108"/>
      <c r="F1000" s="108"/>
      <c r="G1000" s="108"/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</row>
    <row r="1001" spans="1:26" ht="12.75" customHeight="1">
      <c r="A1001" s="108"/>
      <c r="B1001" s="108"/>
      <c r="C1001" s="108"/>
      <c r="D1001" s="108"/>
      <c r="E1001" s="108"/>
      <c r="F1001" s="108"/>
      <c r="G1001" s="108"/>
      <c r="H1001" s="108"/>
      <c r="I1001" s="108"/>
      <c r="J1001" s="108"/>
      <c r="K1001" s="108"/>
      <c r="L1001" s="108"/>
      <c r="M1001" s="108"/>
      <c r="N1001" s="108"/>
      <c r="O1001" s="108"/>
      <c r="P1001" s="108"/>
      <c r="Q1001" s="108"/>
      <c r="R1001" s="108"/>
      <c r="S1001" s="108"/>
      <c r="T1001" s="108"/>
      <c r="U1001" s="108"/>
      <c r="V1001" s="108"/>
      <c r="W1001" s="108"/>
      <c r="X1001" s="108"/>
      <c r="Y1001" s="108"/>
      <c r="Z1001" s="108"/>
    </row>
    <row r="1002" spans="1:26" ht="12.75" customHeight="1">
      <c r="A1002" s="108"/>
      <c r="B1002" s="108"/>
      <c r="C1002" s="108"/>
      <c r="D1002" s="108"/>
      <c r="E1002" s="108"/>
      <c r="F1002" s="108"/>
      <c r="G1002" s="108"/>
      <c r="H1002" s="108"/>
      <c r="I1002" s="108"/>
      <c r="J1002" s="108"/>
      <c r="K1002" s="108"/>
      <c r="L1002" s="108"/>
      <c r="M1002" s="108"/>
      <c r="N1002" s="108"/>
      <c r="O1002" s="108"/>
      <c r="P1002" s="108"/>
      <c r="Q1002" s="108"/>
      <c r="R1002" s="108"/>
      <c r="S1002" s="108"/>
      <c r="T1002" s="108"/>
      <c r="U1002" s="108"/>
      <c r="V1002" s="108"/>
      <c r="W1002" s="108"/>
      <c r="X1002" s="108"/>
      <c r="Y1002" s="108"/>
      <c r="Z1002" s="108"/>
    </row>
    <row r="1003" spans="1:26" ht="12.75" customHeight="1">
      <c r="A1003" s="108"/>
      <c r="B1003" s="108"/>
      <c r="C1003" s="108"/>
      <c r="D1003" s="108"/>
      <c r="E1003" s="108"/>
      <c r="F1003" s="108"/>
      <c r="G1003" s="108"/>
      <c r="H1003" s="108"/>
      <c r="I1003" s="108"/>
      <c r="J1003" s="108"/>
      <c r="K1003" s="108"/>
      <c r="L1003" s="108"/>
      <c r="M1003" s="108"/>
      <c r="N1003" s="108"/>
      <c r="O1003" s="108"/>
      <c r="P1003" s="108"/>
      <c r="Q1003" s="108"/>
      <c r="R1003" s="108"/>
      <c r="S1003" s="108"/>
      <c r="T1003" s="108"/>
      <c r="U1003" s="108"/>
      <c r="V1003" s="108"/>
      <c r="W1003" s="108"/>
      <c r="X1003" s="108"/>
      <c r="Y1003" s="108"/>
      <c r="Z1003" s="108"/>
    </row>
  </sheetData>
  <mergeCells count="11">
    <mergeCell ref="A40:G40"/>
    <mergeCell ref="A7:J7"/>
    <mergeCell ref="A9:J9"/>
    <mergeCell ref="A12:A13"/>
    <mergeCell ref="B12:B13"/>
    <mergeCell ref="C12:C13"/>
    <mergeCell ref="D12:D13"/>
    <mergeCell ref="E12:F12"/>
    <mergeCell ref="G12:H12"/>
    <mergeCell ref="I12:I13"/>
    <mergeCell ref="J12:J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BDFA-A7F7-4561-AF33-C248B1B77B58}">
  <dimension ref="A1:Z1001"/>
  <sheetViews>
    <sheetView topLeftCell="A14" workbookViewId="0">
      <selection activeCell="G26" sqref="G26"/>
    </sheetView>
  </sheetViews>
  <sheetFormatPr defaultColWidth="14.42578125" defaultRowHeight="12.75"/>
  <cols>
    <col min="1" max="1" width="4.5703125" customWidth="1"/>
    <col min="2" max="2" width="30.7109375" customWidth="1"/>
    <col min="3" max="3" width="10.5703125" customWidth="1"/>
    <col min="4" max="5" width="9.85546875" customWidth="1"/>
    <col min="6" max="6" width="10.140625" customWidth="1"/>
    <col min="7" max="7" width="10.85546875" customWidth="1"/>
    <col min="8" max="8" width="9.28515625" customWidth="1"/>
    <col min="9" max="9" width="10.140625" customWidth="1"/>
    <col min="10" max="10" width="8.7109375" customWidth="1"/>
    <col min="11" max="11" width="9.7109375" customWidth="1"/>
    <col min="12" max="12" width="9.85546875" customWidth="1"/>
    <col min="13" max="13" width="11" customWidth="1"/>
    <col min="14" max="26" width="9.28515625" customWidth="1"/>
  </cols>
  <sheetData>
    <row r="1" spans="1:26" ht="13.5" customHeight="1">
      <c r="A1" s="163"/>
      <c r="B1" s="1" t="s">
        <v>436</v>
      </c>
      <c r="C1" s="1"/>
      <c r="D1" s="1"/>
      <c r="E1" s="1"/>
      <c r="F1" s="1"/>
      <c r="G1" s="1"/>
      <c r="H1" s="1"/>
      <c r="I1" s="143"/>
      <c r="J1" s="1" t="s">
        <v>475</v>
      </c>
      <c r="K1" s="1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63"/>
      <c r="B2" s="1" t="s">
        <v>435</v>
      </c>
      <c r="C2" s="1"/>
      <c r="D2" s="1"/>
      <c r="E2" s="1"/>
      <c r="F2" s="1"/>
      <c r="G2" s="1"/>
      <c r="H2" s="1"/>
      <c r="I2" s="1" t="s">
        <v>339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63"/>
      <c r="B3" s="225">
        <v>45138</v>
      </c>
      <c r="C3" s="1"/>
      <c r="D3" s="1"/>
      <c r="E3" s="1"/>
      <c r="F3" s="1"/>
      <c r="G3" s="1"/>
      <c r="H3" s="1"/>
      <c r="I3" s="1" t="s">
        <v>340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6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340" t="s">
        <v>341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40" t="s">
        <v>342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6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340" t="s">
        <v>327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22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63"/>
      <c r="B10" s="1"/>
      <c r="C10" s="1"/>
      <c r="D10" s="1"/>
      <c r="E10" s="1"/>
      <c r="F10" s="1"/>
      <c r="G10" s="1"/>
      <c r="H10" s="1"/>
      <c r="I10" s="1"/>
      <c r="J10" s="109" t="s">
        <v>458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899999999999999" customHeight="1">
      <c r="A11" s="341" t="s">
        <v>0</v>
      </c>
      <c r="B11" s="341" t="s">
        <v>328</v>
      </c>
      <c r="C11" s="341" t="s">
        <v>329</v>
      </c>
      <c r="D11" s="342" t="s">
        <v>270</v>
      </c>
      <c r="E11" s="254"/>
      <c r="F11" s="254"/>
      <c r="G11" s="254"/>
      <c r="H11" s="254"/>
      <c r="I11" s="254"/>
      <c r="J11" s="254"/>
      <c r="K11" s="254"/>
      <c r="L11" s="255"/>
      <c r="M11" s="341" t="s">
        <v>330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6.75" customHeight="1">
      <c r="A12" s="336"/>
      <c r="B12" s="336"/>
      <c r="C12" s="336"/>
      <c r="D12" s="137" t="s">
        <v>343</v>
      </c>
      <c r="E12" s="137" t="s">
        <v>331</v>
      </c>
      <c r="F12" s="137" t="s">
        <v>344</v>
      </c>
      <c r="G12" s="137" t="s">
        <v>271</v>
      </c>
      <c r="H12" s="137" t="s">
        <v>345</v>
      </c>
      <c r="I12" s="136" t="s">
        <v>346</v>
      </c>
      <c r="J12" s="137" t="s">
        <v>332</v>
      </c>
      <c r="K12" s="137" t="s">
        <v>333</v>
      </c>
      <c r="L12" s="164" t="s">
        <v>347</v>
      </c>
      <c r="M12" s="33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6</v>
      </c>
      <c r="H13" s="9">
        <v>8</v>
      </c>
      <c r="I13" s="9">
        <v>9</v>
      </c>
      <c r="J13" s="9">
        <v>10</v>
      </c>
      <c r="K13" s="112">
        <v>11</v>
      </c>
      <c r="L13" s="9">
        <v>12</v>
      </c>
      <c r="M13" s="9">
        <v>13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3.5" customHeight="1">
      <c r="A14" s="137" t="s">
        <v>1</v>
      </c>
      <c r="B14" s="141" t="s">
        <v>348</v>
      </c>
      <c r="C14" s="218">
        <v>1264732.9099999999</v>
      </c>
      <c r="D14" s="162"/>
      <c r="E14" s="162"/>
      <c r="F14" s="218">
        <v>1130420.82</v>
      </c>
      <c r="G14" s="218">
        <v>-1130420.82</v>
      </c>
      <c r="H14" s="162"/>
      <c r="I14" s="218">
        <v>-8851.32</v>
      </c>
      <c r="J14" s="162"/>
      <c r="K14" s="218"/>
      <c r="L14" s="218"/>
      <c r="M14" s="218">
        <f>SUM(C14:L14)</f>
        <v>1255881.5899999999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38" t="s">
        <v>236</v>
      </c>
      <c r="B15" s="162" t="s">
        <v>334</v>
      </c>
      <c r="C15" s="218">
        <v>1264723.32</v>
      </c>
      <c r="D15" s="162"/>
      <c r="E15" s="162"/>
      <c r="F15" s="218">
        <v>1130420.82</v>
      </c>
      <c r="G15" s="218">
        <v>-1130420.82</v>
      </c>
      <c r="H15" s="162"/>
      <c r="I15" s="162">
        <v>-8851.32</v>
      </c>
      <c r="J15" s="162"/>
      <c r="K15" s="162"/>
      <c r="L15" s="162"/>
      <c r="M15" s="218">
        <f>SUM(C15:L15)</f>
        <v>1255872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38" t="s">
        <v>237</v>
      </c>
      <c r="B16" s="162" t="s">
        <v>335</v>
      </c>
      <c r="C16" s="218">
        <v>9.59</v>
      </c>
      <c r="D16" s="162"/>
      <c r="E16" s="162"/>
      <c r="F16" s="162"/>
      <c r="G16" s="162"/>
      <c r="H16" s="162"/>
      <c r="I16" s="218"/>
      <c r="J16" s="162"/>
      <c r="K16" s="218"/>
      <c r="L16" s="218"/>
      <c r="M16" s="218">
        <f>SUM(C16:L16)</f>
        <v>9.59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89.25" customHeight="1">
      <c r="A17" s="137" t="s">
        <v>3</v>
      </c>
      <c r="B17" s="141" t="s">
        <v>349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38" t="s">
        <v>350</v>
      </c>
      <c r="B18" s="162" t="s">
        <v>334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38" t="s">
        <v>351</v>
      </c>
      <c r="B19" s="162" t="s">
        <v>335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9.25" customHeight="1">
      <c r="A20" s="137" t="s">
        <v>5</v>
      </c>
      <c r="B20" s="141" t="s">
        <v>352</v>
      </c>
      <c r="C20" s="162">
        <v>711363.27</v>
      </c>
      <c r="D20" s="162"/>
      <c r="E20" s="162"/>
      <c r="F20" s="162"/>
      <c r="G20" s="162"/>
      <c r="H20" s="162"/>
      <c r="I20" s="162">
        <v>-418.14</v>
      </c>
      <c r="J20" s="162"/>
      <c r="K20" s="162"/>
      <c r="L20" s="162"/>
      <c r="M20" s="218">
        <f t="shared" ref="M20:M25" si="0">SUM(C20:L20)</f>
        <v>710945.13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38" t="s">
        <v>240</v>
      </c>
      <c r="B21" s="162" t="s">
        <v>334</v>
      </c>
      <c r="C21" s="162">
        <v>711308.89</v>
      </c>
      <c r="D21" s="162"/>
      <c r="E21" s="162"/>
      <c r="F21" s="162"/>
      <c r="G21" s="162"/>
      <c r="H21" s="162"/>
      <c r="I21" s="162">
        <v>-418.14</v>
      </c>
      <c r="J21" s="162"/>
      <c r="K21" s="162"/>
      <c r="L21" s="162"/>
      <c r="M21" s="162">
        <f t="shared" si="0"/>
        <v>710890.75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38" t="s">
        <v>353</v>
      </c>
      <c r="B22" s="162" t="s">
        <v>335</v>
      </c>
      <c r="C22" s="162">
        <v>54.38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>
        <f t="shared" si="0"/>
        <v>54.38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37" t="s">
        <v>6</v>
      </c>
      <c r="B23" s="141" t="s">
        <v>336</v>
      </c>
      <c r="C23" s="162">
        <v>116577.98</v>
      </c>
      <c r="D23" s="162"/>
      <c r="E23" s="162"/>
      <c r="F23" s="218">
        <v>145743.9</v>
      </c>
      <c r="G23" s="162">
        <v>-30933.56</v>
      </c>
      <c r="H23" s="162"/>
      <c r="I23" s="218">
        <v>-121352.3</v>
      </c>
      <c r="J23" s="162"/>
      <c r="K23" s="162"/>
      <c r="L23" s="162"/>
      <c r="M23" s="162">
        <f t="shared" si="0"/>
        <v>110036.02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38" t="s">
        <v>242</v>
      </c>
      <c r="B24" s="162" t="s">
        <v>334</v>
      </c>
      <c r="C24" s="162">
        <v>114870.02</v>
      </c>
      <c r="D24" s="162"/>
      <c r="E24" s="162"/>
      <c r="F24" s="218">
        <v>145743.9</v>
      </c>
      <c r="G24" s="162">
        <v>-30933.56</v>
      </c>
      <c r="H24" s="162"/>
      <c r="I24" s="218">
        <v>-121352.3</v>
      </c>
      <c r="J24" s="162"/>
      <c r="K24" s="162"/>
      <c r="L24" s="162"/>
      <c r="M24" s="162">
        <f t="shared" si="0"/>
        <v>108328.05999999998</v>
      </c>
      <c r="N24" s="1"/>
      <c r="O24" s="22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38" t="s">
        <v>243</v>
      </c>
      <c r="B25" s="162" t="s">
        <v>335</v>
      </c>
      <c r="C25" s="162">
        <v>1707.96</v>
      </c>
      <c r="D25" s="162"/>
      <c r="E25" s="162"/>
      <c r="F25" s="218"/>
      <c r="G25" s="162"/>
      <c r="H25" s="162"/>
      <c r="I25" s="162"/>
      <c r="J25" s="162"/>
      <c r="K25" s="162"/>
      <c r="L25" s="162"/>
      <c r="M25" s="162">
        <f t="shared" si="0"/>
        <v>1707.96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37" t="s">
        <v>7</v>
      </c>
      <c r="B26" s="141" t="s">
        <v>337</v>
      </c>
      <c r="C26" s="218">
        <f>SUM(C14+C17+C20+C23)</f>
        <v>2092674.16</v>
      </c>
      <c r="D26" s="162"/>
      <c r="E26" s="162"/>
      <c r="F26" s="218">
        <f>SUM(F14+F17+F20+F23)</f>
        <v>1276164.72</v>
      </c>
      <c r="G26" s="218">
        <v>-1161354.3799999999</v>
      </c>
      <c r="H26" s="162"/>
      <c r="I26" s="218">
        <f>SUM(I14+I17+I20+I23)</f>
        <v>-130621.76000000001</v>
      </c>
      <c r="J26" s="162"/>
      <c r="K26" s="218"/>
      <c r="L26" s="218"/>
      <c r="M26" s="218">
        <f>SUM(M14+M17+M20+M23)</f>
        <v>2076862.7399999998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3" customHeight="1">
      <c r="A27" s="338" t="s">
        <v>338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08"/>
      <c r="B28" s="108"/>
      <c r="C28" s="108"/>
      <c r="D28" s="1" t="s">
        <v>354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.5" customHeight="1">
      <c r="A29" s="16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6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63"/>
      <c r="B31" s="196"/>
      <c r="C31" s="196"/>
      <c r="D31" s="11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63"/>
      <c r="D32" s="21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63"/>
      <c r="D33" s="11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63"/>
      <c r="B34" s="196"/>
      <c r="C34" s="196"/>
      <c r="D34" s="8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6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6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6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6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6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6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6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6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6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6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6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6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6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6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6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6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6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6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6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6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6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6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6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6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6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6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6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6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6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6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6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6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6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6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6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6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6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6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6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6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6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6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6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6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6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6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6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6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6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6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6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6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6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6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6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6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6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6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6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6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6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6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6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6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6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6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6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6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6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6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6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6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6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6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6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6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6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6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6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6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6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6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6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6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6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6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6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6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6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6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6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6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6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6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6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6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6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6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6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6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6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6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6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6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6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6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6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6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6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6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6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6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6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6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6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6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6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6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6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6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6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6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6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6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6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6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6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6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6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6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6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6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6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6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6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6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6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6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6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6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6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6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6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6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6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6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6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6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6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6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6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6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6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6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6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6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6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6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6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6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6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6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6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6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6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6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6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6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6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6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6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6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6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6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6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6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6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6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6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6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6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6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6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6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6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6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6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6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6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6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6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6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6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6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6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6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6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6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6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6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6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6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6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6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6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6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6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6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6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6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6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6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6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6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6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6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6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6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6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6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6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6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6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6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6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6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6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6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6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6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6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6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6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6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6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6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6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6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6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6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6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6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6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6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6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6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6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6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6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6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6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6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6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6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6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6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6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6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6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6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6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6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6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6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6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6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6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6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6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6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6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6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6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6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6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6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6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6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6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6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6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6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6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6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6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6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6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6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6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6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6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6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6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6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6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6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6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6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6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6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6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6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6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6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6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6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6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6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6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6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6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6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6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6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6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6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6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6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6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6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6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6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6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6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6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6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6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6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6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6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6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6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6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6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6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6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6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6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6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6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6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6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6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6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6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6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6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6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6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6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6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6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6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6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6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6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6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6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6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6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6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6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6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6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6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6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6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6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6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6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6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6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6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6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6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6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6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6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6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6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6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6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6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6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6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6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6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6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6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6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6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6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6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6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6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6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6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6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6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6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6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6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6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6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6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6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6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6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6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6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6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6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6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6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6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6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6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6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6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6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6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6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6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6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6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6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6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6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6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6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6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6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6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6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6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6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6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6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6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6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6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6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6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6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6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6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6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6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6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6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6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6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6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6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6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6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6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6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6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6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6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6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6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6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6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6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6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6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6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6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6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6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6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6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6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6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6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6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6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6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6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6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6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6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6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6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6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6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6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6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6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6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6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6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6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6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6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6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6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6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6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6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6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6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6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6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6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6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6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6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6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6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6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6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6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6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6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6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6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6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6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6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6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6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6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6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6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6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6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6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6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6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6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6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6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6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6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6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6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6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6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6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6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6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6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6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6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6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6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6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6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6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6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6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6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6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6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6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6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6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6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6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6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6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6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6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6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6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6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6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6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6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6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6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6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6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6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6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6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6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6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6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6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6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6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6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6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6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6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6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6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6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6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6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6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6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6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6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6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6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6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6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6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6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6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6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6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6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6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6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6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6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6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6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6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6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6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6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6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6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6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6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6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6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6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6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6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6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6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6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6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6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6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6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6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6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6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6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6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6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6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6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6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6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6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6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6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6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6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6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6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6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6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6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6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6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6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6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6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6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6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6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6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6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6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6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6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6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6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6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6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6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6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6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6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6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6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6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6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6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6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6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6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6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6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6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6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6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6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6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6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6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6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6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6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6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6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6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6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6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6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6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6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6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6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6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6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6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6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6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6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6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6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6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6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6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6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6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6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6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6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6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6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6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6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6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6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6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6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6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6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6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6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6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6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6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6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6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6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6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6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6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6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6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6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6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6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6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6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6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6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6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6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6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6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6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6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6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6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6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6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6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6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6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6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6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6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6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6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6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6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6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6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6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6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6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6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6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6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6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6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6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6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6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6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6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6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6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6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6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6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6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6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6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6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6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6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6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6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6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6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6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6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6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6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6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6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6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6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6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6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6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6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6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6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6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6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6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6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6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6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6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6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6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6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6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6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6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6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6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6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6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6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6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6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6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6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6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6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6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6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6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6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6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6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6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6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6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6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6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6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6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6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6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6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6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6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6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6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6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6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6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6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6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6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6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6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6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6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6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6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6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6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6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6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6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6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6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6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6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6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6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6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6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6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6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6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6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6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6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6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6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6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6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6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6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6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6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6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6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6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6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6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6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6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6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6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6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6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6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6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6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6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6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6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6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6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6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6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6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6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6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6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6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6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6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6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6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6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6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6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6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6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6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6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6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6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6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6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6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6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6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6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6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6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6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6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6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6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6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6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6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6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6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6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6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6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6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6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6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6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6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6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6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6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6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6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9">
    <mergeCell ref="A27:M27"/>
    <mergeCell ref="A5:M5"/>
    <mergeCell ref="A6:M6"/>
    <mergeCell ref="A8:M8"/>
    <mergeCell ref="A11:A12"/>
    <mergeCell ref="B11:B12"/>
    <mergeCell ref="C11:C12"/>
    <mergeCell ref="D11:L11"/>
    <mergeCell ref="M11:M1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B84B-C200-4BA8-B895-0AEC3A728B3A}">
  <dimension ref="A1:Z1004"/>
  <sheetViews>
    <sheetView workbookViewId="0">
      <selection activeCell="I9" sqref="I9"/>
    </sheetView>
  </sheetViews>
  <sheetFormatPr defaultColWidth="14.42578125" defaultRowHeight="12.75"/>
  <cols>
    <col min="1" max="1" width="5.5703125" customWidth="1"/>
    <col min="2" max="2" width="1.7109375" customWidth="1"/>
    <col min="3" max="3" width="57.28515625" customWidth="1"/>
    <col min="4" max="5" width="12.28515625" customWidth="1"/>
    <col min="6" max="26" width="9.28515625" customWidth="1"/>
  </cols>
  <sheetData>
    <row r="1" spans="1:26">
      <c r="C1" s="196" t="s">
        <v>436</v>
      </c>
    </row>
    <row r="2" spans="1:26">
      <c r="C2" s="196" t="s">
        <v>435</v>
      </c>
    </row>
    <row r="3" spans="1:26">
      <c r="C3" s="224">
        <v>45138</v>
      </c>
    </row>
    <row r="5" spans="1:26" ht="12.75" customHeight="1">
      <c r="A5" s="87"/>
      <c r="B5" s="87"/>
      <c r="C5" s="2" t="s">
        <v>476</v>
      </c>
      <c r="D5" s="88"/>
      <c r="E5" s="88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12.75" customHeight="1">
      <c r="A6" s="113"/>
      <c r="B6" s="113"/>
      <c r="C6" s="111" t="s">
        <v>247</v>
      </c>
      <c r="D6" s="31"/>
      <c r="E6" s="31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12.75" customHeight="1">
      <c r="A7" s="113"/>
      <c r="B7" s="113"/>
      <c r="C7" s="33" t="s">
        <v>248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ht="12.75" customHeight="1">
      <c r="A8" s="113"/>
      <c r="B8" s="113"/>
      <c r="C8" s="113"/>
      <c r="D8" s="113"/>
      <c r="E8" s="113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ht="45" customHeight="1">
      <c r="A9" s="329" t="s">
        <v>249</v>
      </c>
      <c r="B9" s="301"/>
      <c r="C9" s="301"/>
      <c r="D9" s="301"/>
      <c r="E9" s="302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ht="12.75" customHeight="1">
      <c r="A10" s="114"/>
      <c r="B10" s="114"/>
      <c r="C10" s="114"/>
      <c r="D10" s="114"/>
      <c r="E10" s="114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15" customHeight="1">
      <c r="A11" s="329" t="s">
        <v>250</v>
      </c>
      <c r="B11" s="301"/>
      <c r="C11" s="301"/>
      <c r="D11" s="301"/>
      <c r="E11" s="302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ht="12.75" customHeight="1">
      <c r="A12" s="116"/>
      <c r="B12" s="116"/>
      <c r="C12" s="109" t="s">
        <v>459</v>
      </c>
      <c r="E12" s="116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ht="57.75" customHeight="1">
      <c r="A13" s="91" t="s">
        <v>0</v>
      </c>
      <c r="B13" s="262" t="s">
        <v>246</v>
      </c>
      <c r="C13" s="255"/>
      <c r="D13" s="91" t="s">
        <v>153</v>
      </c>
      <c r="E13" s="91" t="s">
        <v>154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ht="12.75" customHeight="1">
      <c r="A14" s="117">
        <v>1</v>
      </c>
      <c r="B14" s="344">
        <v>2</v>
      </c>
      <c r="C14" s="345"/>
      <c r="D14" s="117">
        <v>3</v>
      </c>
      <c r="E14" s="117">
        <v>4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1:26" ht="15" customHeight="1">
      <c r="A15" s="91" t="s">
        <v>1</v>
      </c>
      <c r="B15" s="257" t="s">
        <v>251</v>
      </c>
      <c r="C15" s="255"/>
      <c r="D15" s="229">
        <v>0</v>
      </c>
      <c r="E15" s="233">
        <v>105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1:26" ht="15" customHeight="1">
      <c r="A16" s="110" t="s">
        <v>236</v>
      </c>
      <c r="B16" s="120"/>
      <c r="C16" s="119" t="s">
        <v>252</v>
      </c>
      <c r="D16" s="219"/>
      <c r="E16" s="93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1:26" ht="15" customHeight="1">
      <c r="A17" s="110" t="s">
        <v>237</v>
      </c>
      <c r="B17" s="120"/>
      <c r="C17" s="119" t="s">
        <v>253</v>
      </c>
      <c r="D17" s="219"/>
      <c r="E17" s="232">
        <v>105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15" customHeight="1">
      <c r="A18" s="110" t="s">
        <v>234</v>
      </c>
      <c r="B18" s="123"/>
      <c r="C18" s="124" t="s">
        <v>254</v>
      </c>
      <c r="D18" s="110"/>
      <c r="E18" s="93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spans="1:26" ht="15" customHeight="1">
      <c r="A19" s="118" t="s">
        <v>255</v>
      </c>
      <c r="B19" s="125"/>
      <c r="C19" s="119" t="s">
        <v>256</v>
      </c>
      <c r="D19" s="126"/>
      <c r="E19" s="93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spans="1:26" ht="15" customHeight="1">
      <c r="A20" s="110" t="s">
        <v>257</v>
      </c>
      <c r="B20" s="127"/>
      <c r="C20" s="128" t="s">
        <v>258</v>
      </c>
      <c r="D20" s="110"/>
      <c r="E20" s="93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26" ht="15" customHeight="1">
      <c r="A21" s="110" t="s">
        <v>259</v>
      </c>
      <c r="B21" s="129"/>
      <c r="C21" s="119" t="s">
        <v>260</v>
      </c>
      <c r="D21" s="110"/>
      <c r="E21" s="93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spans="1:26" ht="15" customHeight="1">
      <c r="A22" s="91" t="s">
        <v>3</v>
      </c>
      <c r="B22" s="122" t="s">
        <v>261</v>
      </c>
      <c r="C22" s="130"/>
      <c r="D22" s="91">
        <v>0</v>
      </c>
      <c r="E22" s="91">
        <v>-0.56999999999999995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1:26" ht="15" customHeight="1">
      <c r="A23" s="110" t="s">
        <v>238</v>
      </c>
      <c r="B23" s="94"/>
      <c r="C23" s="121" t="s">
        <v>262</v>
      </c>
      <c r="D23" s="110"/>
      <c r="E23" s="110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spans="1:26" ht="15" customHeight="1">
      <c r="A24" s="110" t="s">
        <v>239</v>
      </c>
      <c r="B24" s="94"/>
      <c r="C24" s="121" t="s">
        <v>263</v>
      </c>
      <c r="D24" s="110"/>
      <c r="E24" s="110">
        <v>-0.56999999999999995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spans="1:26" ht="15" customHeight="1">
      <c r="A25" s="110" t="s">
        <v>264</v>
      </c>
      <c r="B25" s="94"/>
      <c r="C25" s="121" t="s">
        <v>265</v>
      </c>
      <c r="D25" s="110"/>
      <c r="E25" s="93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spans="1:26" ht="15" customHeight="1">
      <c r="A26" s="110" t="s">
        <v>266</v>
      </c>
      <c r="B26" s="131"/>
      <c r="C26" s="89" t="s">
        <v>267</v>
      </c>
      <c r="D26" s="110"/>
      <c r="E26" s="93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spans="1:26" ht="15" customHeight="1">
      <c r="A27" s="91" t="s">
        <v>5</v>
      </c>
      <c r="B27" s="132" t="s">
        <v>268</v>
      </c>
      <c r="C27" s="133"/>
      <c r="D27" s="91">
        <v>0</v>
      </c>
      <c r="E27" s="91">
        <v>104.43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spans="1:26" ht="15" customHeight="1">
      <c r="A28" s="134"/>
      <c r="B28" s="122"/>
      <c r="C28" s="89"/>
      <c r="D28" s="134"/>
      <c r="E28" s="135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spans="1:26" ht="12.75" customHeight="1">
      <c r="A29" s="2" t="s">
        <v>269</v>
      </c>
      <c r="B29" s="30"/>
      <c r="C29" s="30"/>
      <c r="D29" s="115"/>
      <c r="E29" s="115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spans="1:26" ht="12.75" customHeight="1">
      <c r="A30" s="343" t="s">
        <v>245</v>
      </c>
      <c r="B30" s="301"/>
      <c r="C30" s="301"/>
      <c r="D30" s="301"/>
      <c r="E30" s="302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1:26" ht="12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1:26" ht="12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spans="1:26" ht="12.75" customHeight="1">
      <c r="A33" s="87"/>
      <c r="B33" s="87"/>
      <c r="C33" s="196"/>
      <c r="D33" s="196"/>
      <c r="E33" s="115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1:26" ht="12.75" customHeight="1">
      <c r="A34" s="87"/>
      <c r="B34" s="87"/>
      <c r="E34" s="212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2.75" customHeight="1">
      <c r="A35" s="87"/>
      <c r="B35" s="87"/>
      <c r="E35" s="115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12.75" customHeight="1">
      <c r="A36" s="87"/>
      <c r="B36" s="87"/>
      <c r="C36" s="196"/>
      <c r="D36" s="19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12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spans="1:26" ht="12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2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1:26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spans="1:26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spans="1:26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spans="1:26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spans="1:26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spans="1:2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26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spans="1:26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spans="1:26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spans="1:26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spans="1:26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spans="1:2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spans="1:26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spans="1:26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spans="1:26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spans="1:26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spans="1:26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spans="1:26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spans="1:26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6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spans="1:2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spans="1:26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:26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spans="1:26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spans="1:26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spans="1:26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spans="1:26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spans="1:26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spans="1:26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spans="1:2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spans="1:26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spans="1:26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spans="1:26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spans="1:26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spans="1:26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spans="1:26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spans="1:2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spans="1:26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spans="1:26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spans="1:26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6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spans="1:26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spans="1:26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spans="1: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spans="1:26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spans="1:26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spans="1:26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spans="1:26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spans="1:26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spans="1:26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spans="1:26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spans="1:26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spans="1:26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spans="1:26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spans="1:26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spans="1:26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spans="1:26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:26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:2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pans="1:26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spans="1:26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spans="1:26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26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spans="1:26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spans="1:26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spans="1:26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spans="1:26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spans="1:26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spans="1:2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spans="1:26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spans="1:26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spans="1:26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spans="1:26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spans="1:26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spans="1:26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2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2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2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2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2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2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2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2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2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2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2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2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2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2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2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2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2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2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2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2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2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2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2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2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2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2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2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2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2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2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2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2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2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2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2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2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2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2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2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2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2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2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2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2.7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pans="1:26" ht="12.7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pans="1:26" ht="12.7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pans="1:26" ht="12.7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pans="1:26" ht="12.7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pans="1:26" ht="12.7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pans="1:26" ht="12.7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pans="1:26" ht="12.7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pans="1:26" ht="12.7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pans="1:26" ht="12.7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pans="1:26" ht="12.7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pans="1:26" ht="12.7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pans="1:26" ht="12.7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pans="1:26" ht="12.7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pans="1:26" ht="12.7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pans="1:26" ht="12.7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pans="1:26" ht="12.7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pans="1:26" ht="12.7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pans="1:26" ht="12.7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pans="1:26" ht="12.7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pans="1:26" ht="12.7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pans="1:26" ht="12.7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pans="1:26" ht="12.7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pans="1:26" ht="12.7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pans="1:26" ht="12.7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pans="1:26" ht="12.7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pans="1:26" ht="12.7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pans="1:26" ht="12.7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pans="1:26" ht="12.7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pans="1:26" ht="12.7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pans="1:26" ht="12.7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pans="1:26" ht="12.7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pans="1:26" ht="12.7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pans="1:26" ht="12.7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pans="1:26" ht="12.7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pans="1:26" ht="12.7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pans="1:26" ht="12.7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pans="1:26" ht="12.7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pans="1:26" ht="12.7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pans="1:26" ht="12.7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pans="1:26" ht="12.7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pans="1:26" ht="12.7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pans="1:26" ht="12.7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pans="1:26" ht="12.7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pans="1:26" ht="12.7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pans="1:26" ht="12.7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pans="1:26" ht="12.7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pans="1:26" ht="12.7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pans="1:26" ht="12.7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pans="1:26" ht="12.7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pans="1:26" ht="12.7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pans="1:26" ht="12.7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pans="1:26" ht="12.7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pans="1:26" ht="12.7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pans="1:26" ht="12.7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pans="1:26" ht="12.7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pans="1:26" ht="12.7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pans="1:26" ht="12.7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pans="1:26" ht="12.7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pans="1:26" ht="12.7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pans="1:26" ht="12.7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pans="1:26" ht="12.7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pans="1:26" ht="12.7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pans="1:26" ht="12.7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pans="1:26" ht="12.7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pans="1:26" ht="12.7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pans="1:26" ht="12.7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pans="1:26" ht="12.7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pans="1:26" ht="12.7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pans="1:26" ht="12.7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pans="1:26" ht="12.7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pans="1:26" ht="12.7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pans="1:26" ht="12.7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pans="1:26" ht="12.7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pans="1:26" ht="12.7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pans="1:26" ht="12.7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pans="1:26" ht="12.7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pans="1:26" ht="12.7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pans="1:26" ht="12.7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pans="1:26" ht="12.7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pans="1:26" ht="12.7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pans="1:26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pans="1:26" ht="12.7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pans="1:26" ht="12.7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pans="1:26" ht="12.7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pans="1:26" ht="12.7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pans="1:26" ht="12.7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pans="1:26" ht="12.7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pans="1:26" ht="12.7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pans="1:26" ht="12.7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pans="1:26" ht="12.7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pans="1:26" ht="12.7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pans="1:26" ht="12.7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pans="1:26" ht="12.7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pans="1:26" ht="12.7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pans="1:26" ht="12.7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pans="1:26" ht="12.7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pans="1:26" ht="12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pans="1:26" ht="12.7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pans="1:26" ht="12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pans="1:26" ht="12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pans="1:26" ht="12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pans="1:26" ht="12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pans="1:26" ht="12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pans="1:26" ht="12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pans="1:26" ht="12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pans="1:26" ht="12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pans="1:26" ht="12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pans="1:26" ht="12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pans="1:26" ht="12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pans="1:26" ht="12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pans="1:26" ht="12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pans="1:26" ht="12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pans="1:26" ht="12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pans="1:26" ht="12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pans="1:26" ht="12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pans="1:26" ht="12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pans="1:26" ht="12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pans="1:26" ht="12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pans="1:26" ht="12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pans="1:26" ht="12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pans="1:26" ht="12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pans="1:26" ht="12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pans="1:26" ht="12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pans="1:26" ht="12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pans="1:26" ht="12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pans="1:26" ht="12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pans="1:26" ht="12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pans="1:26" ht="12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pans="1:26" ht="12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pans="1:26" ht="12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pans="1:26" ht="12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pans="1:26" ht="12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pans="1:26" ht="12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pans="1:26" ht="12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pans="1:26" ht="12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pans="1:26" ht="12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pans="1:26" ht="12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pans="1:26" ht="12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pans="1:26" ht="12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pans="1:26" ht="12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pans="1:26" ht="12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pans="1:26" ht="12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pans="1:26" ht="12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pans="1:26" ht="12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pans="1:26" ht="12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pans="1:26" ht="12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pans="1:26" ht="12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pans="1:26" ht="12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pans="1:26" ht="12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pans="1:26" ht="12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pans="1:26" ht="12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pans="1:26" ht="12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pans="1:26" ht="12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pans="1:26" ht="12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pans="1:26" ht="12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pans="1:26" ht="12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pans="1:26" ht="12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pans="1:26" ht="12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pans="1:26" ht="12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pans="1:26" ht="12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pans="1:26" ht="12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pans="1:26" ht="12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pans="1:26" ht="12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pans="1:26" ht="12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pans="1:26" ht="12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pans="1:26" ht="12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pans="1:26" ht="12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pans="1:26" ht="12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pans="1:26" ht="12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pans="1:26" ht="12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pans="1:26" ht="12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pans="1:26" ht="12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pans="1:26" ht="12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pans="1:26" ht="12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pans="1:26" ht="12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pans="1:26" ht="12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pans="1:26" ht="12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pans="1:26" ht="12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pans="1:26" ht="12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pans="1:26" ht="12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pans="1:26" ht="12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pans="1:26" ht="12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pans="1:26" ht="12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pans="1:26" ht="12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pans="1:26" ht="12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pans="1:26" ht="12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pans="1:26" ht="12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pans="1:26" ht="12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pans="1:26" ht="12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pans="1:26" ht="12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pans="1:26" ht="12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pans="1:26" ht="12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pans="1:26" ht="12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pans="1:26" ht="12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2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pans="1:26" ht="12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pans="1:26" ht="12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pans="1:26" ht="12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pans="1:26" ht="12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pans="1:26" ht="12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pans="1:26" ht="12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pans="1:26" ht="12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pans="1:26" ht="12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pans="1:26" ht="12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pans="1:26" ht="12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pans="1:26" ht="12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pans="1:26" ht="12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pans="1:26" ht="12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pans="1:26" ht="12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pans="1:26" ht="12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pans="1:26" ht="12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pans="1:26" ht="12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pans="1:26" ht="12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pans="1:26" ht="12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pans="1:26" ht="12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pans="1:26" ht="12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pans="1:26" ht="12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pans="1:26" ht="12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pans="1:26" ht="12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pans="1:26" ht="12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pans="1:26" ht="12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pans="1:26" ht="12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pans="1:26" ht="12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pans="1:26" ht="12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pans="1:26" ht="12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pans="1:26" ht="12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pans="1:26" ht="12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pans="1:26" ht="12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pans="1:26" ht="12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pans="1:26" ht="12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pans="1:26" ht="12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pans="1:26" ht="12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pans="1:26" ht="12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pans="1:26" ht="12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pans="1:26" ht="12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pans="1:26" ht="12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pans="1:26" ht="12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pans="1:26" ht="12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pans="1:26" ht="12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pans="1:26" ht="12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pans="1:26" ht="12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pans="1:26" ht="12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pans="1:26" ht="12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pans="1:26" ht="12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pans="1:26" ht="12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pans="1:26" ht="12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pans="1:26" ht="12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pans="1:26" ht="12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pans="1:26" ht="12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pans="1:26" ht="12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pans="1:26" ht="12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pans="1:26" ht="12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pans="1:26" ht="12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pans="1:26" ht="12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pans="1:26" ht="12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pans="1:26" ht="12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pans="1:26" ht="12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pans="1:26" ht="12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pans="1:26" ht="12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pans="1:26" ht="12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pans="1:26" ht="12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pans="1:26" ht="12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pans="1:26" ht="12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pans="1:26" ht="12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pans="1:26" ht="12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pans="1:26" ht="12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pans="1:26" ht="12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pans="1:26" ht="12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pans="1:26" ht="12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pans="1:26" ht="12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pans="1:26" ht="12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pans="1:26" ht="12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pans="1:26" ht="12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pans="1:26" ht="12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pans="1:26" ht="12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pans="1:26" ht="12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pans="1:26" ht="12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pans="1:26" ht="12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pans="1:26" ht="12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pans="1:26" ht="12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pans="1:26" ht="12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pans="1:26" ht="12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pans="1:26" ht="12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pans="1:26" ht="12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pans="1:26" ht="12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pans="1:26" ht="12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pans="1:26" ht="12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pans="1:26" ht="12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pans="1:26" ht="12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pans="1:26" ht="12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pans="1:26" ht="12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pans="1:26" ht="12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pans="1:26" ht="12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pans="1:26" ht="12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pans="1:26" ht="12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pans="1:26" ht="12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pans="1:26" ht="12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pans="1:26" ht="12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pans="1:26" ht="12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pans="1:26" ht="12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pans="1:26" ht="12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pans="1:26" ht="12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pans="1:26" ht="12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pans="1:26" ht="12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pans="1:26" ht="12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pans="1:26" ht="12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pans="1:26" ht="12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pans="1:26" ht="12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pans="1:26" ht="12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pans="1:26" ht="12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pans="1:26" ht="12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pans="1:26" ht="12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pans="1:26" ht="12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pans="1:26" ht="12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pans="1:26" ht="12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pans="1:26" ht="12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pans="1:26" ht="12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pans="1:26" ht="12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pans="1:26" ht="12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pans="1:26" ht="12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pans="1:26" ht="12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pans="1:26" ht="12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pans="1:26" ht="12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pans="1:26" ht="12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pans="1:26" ht="12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pans="1:26" ht="12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pans="1:26" ht="12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pans="1:26" ht="12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pans="1:26" ht="12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pans="1:26" ht="12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pans="1:26" ht="12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pans="1:26" ht="12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pans="1:26" ht="12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pans="1:26" ht="12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pans="1:26" ht="12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pans="1:26" ht="12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pans="1:26" ht="12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pans="1:26" ht="12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pans="1:26" ht="12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pans="1:26" ht="12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pans="1:26" ht="12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pans="1:26" ht="12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pans="1:26" ht="12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pans="1:26" ht="12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pans="1:26" ht="12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pans="1:26" ht="12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pans="1:26" ht="12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pans="1:26" ht="12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pans="1:26" ht="12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pans="1:26" ht="12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pans="1:26" ht="12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pans="1:26" ht="12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pans="1:26" ht="12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pans="1:26" ht="12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pans="1:26" ht="12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pans="1:26" ht="12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pans="1:26" ht="12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pans="1:26" ht="12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pans="1:26" ht="12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pans="1:26" ht="12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pans="1:26" ht="12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pans="1:26" ht="12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pans="1:26" ht="12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pans="1:26" ht="12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pans="1:26" ht="12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pans="1:26" ht="12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pans="1:26" ht="12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pans="1:26" ht="12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pans="1:26" ht="12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pans="1:26" ht="12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pans="1:26" ht="12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pans="1:26" ht="12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pans="1:26" ht="12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pans="1:26" ht="12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pans="1:26" ht="12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pans="1:26" ht="12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pans="1:26" ht="12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pans="1:26" ht="12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pans="1:26" ht="12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pans="1:26" ht="12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pans="1:26" ht="12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pans="1:26" ht="12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pans="1:26" ht="12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pans="1:26" ht="12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pans="1:26" ht="12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pans="1:26" ht="12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pans="1:26" ht="12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6" ht="12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pans="1:26" ht="12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pans="1:26" ht="12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pans="1:26" ht="12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pans="1:26" ht="12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pans="1:26" ht="12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pans="1:26" ht="12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 ht="12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 ht="12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 ht="12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pans="1:26" ht="12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pans="1:26" ht="12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pans="1:26" ht="12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pans="1:26" ht="12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pans="1:26" ht="12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pans="1:26" ht="12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pans="1:26" ht="12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pans="1:26" ht="12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pans="1:26" ht="12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pans="1:26" ht="12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pans="1:26" ht="12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pans="1:26" ht="12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pans="1:26" ht="12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pans="1:26" ht="12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pans="1:26" ht="12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pans="1:26" ht="12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pans="1:26" ht="12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pans="1:26" ht="12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pans="1:26" ht="12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pans="1:26" ht="12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pans="1:26" ht="12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pans="1:26" ht="12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pans="1:26" ht="12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pans="1:26" ht="12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pans="1:26" ht="12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pans="1:26" ht="12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pans="1:26" ht="12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pans="1:26" ht="12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pans="1:26" ht="12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pans="1:26" ht="12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pans="1:26" ht="12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pans="1:26" ht="12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pans="1:26" ht="12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pans="1:26" ht="12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pans="1:26" ht="12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pans="1:26" ht="12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pans="1:26" ht="12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pans="1:26" ht="12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pans="1:26" ht="12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pans="1:26" ht="12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pans="1:26" ht="12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pans="1:26" ht="12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pans="1:26" ht="12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pans="1:26" ht="12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pans="1:26" ht="12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pans="1:26" ht="12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pans="1:26" ht="12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pans="1:26" ht="12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pans="1:26" ht="12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pans="1:26" ht="12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pans="1:26" ht="12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pans="1:26" ht="12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pans="1:26" ht="12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pans="1:26" ht="12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pans="1:26" ht="12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pans="1:26" ht="12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pans="1:26" ht="12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pans="1:26" ht="12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pans="1:26" ht="12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pans="1:26" ht="12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pans="1:26" ht="12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pans="1:26" ht="12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pans="1:26" ht="12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pans="1:26" ht="12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pans="1:26" ht="12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pans="1:26" ht="12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pans="1:26" ht="12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pans="1:26" ht="12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pans="1:26" ht="12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pans="1:26" ht="12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pans="1:26" ht="12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pans="1:26" ht="12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pans="1:26" ht="12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pans="1:26" ht="12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pans="1:26" ht="12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pans="1:26" ht="12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pans="1:26" ht="12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pans="1:26" ht="12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pans="1:26" ht="12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pans="1:26" ht="12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pans="1:26" ht="12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pans="1:26" ht="12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pans="1:26" ht="12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pans="1:26" ht="12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pans="1:26" ht="12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pans="1:26" ht="12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pans="1:26" ht="12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pans="1:26" ht="12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pans="1:26" ht="12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pans="1:26" ht="12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pans="1:26" ht="12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pans="1:26" ht="12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pans="1:26" ht="12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pans="1:26" ht="12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pans="1:26" ht="12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pans="1:26" ht="12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pans="1:26" ht="12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pans="1:26" ht="12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pans="1:26" ht="12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pans="1:26" ht="12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pans="1:26" ht="12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pans="1:26" ht="12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pans="1:26" ht="12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pans="1:26" ht="12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pans="1:26" ht="12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pans="1:26" ht="12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pans="1:26" ht="12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pans="1:26" ht="12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pans="1:26" ht="12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pans="1:26" ht="12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pans="1:26" ht="12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pans="1:26" ht="12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pans="1:26" ht="12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pans="1:26" ht="12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pans="1:26" ht="12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pans="1:26" ht="12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pans="1:26" ht="12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pans="1:26" ht="12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pans="1:26" ht="12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pans="1:26" ht="12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pans="1:26" ht="12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pans="1:26" ht="12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pans="1:26" ht="12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pans="1:26" ht="12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pans="1:26" ht="12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pans="1:26" ht="12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pans="1:26" ht="12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pans="1:26" ht="12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pans="1:26" ht="12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pans="1:26" ht="12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pans="1:26" ht="12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pans="1:26" ht="12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pans="1:26" ht="12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pans="1:26" ht="12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pans="1:26" ht="12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pans="1:26" ht="12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pans="1:26" ht="12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pans="1:26" ht="12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pans="1:26" ht="12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pans="1:26" ht="12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pans="1:26" ht="12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pans="1:26" ht="12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pans="1:26" ht="12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pans="1:26" ht="12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pans="1:26" ht="12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pans="1:26" ht="12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pans="1:26" ht="12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pans="1:26" ht="12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pans="1:26" ht="12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pans="1:26" ht="12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pans="1:26" ht="12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pans="1:26" ht="12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pans="1:26" ht="12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pans="1:26" ht="12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pans="1:26" ht="12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pans="1:26" ht="12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pans="1:26" ht="12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pans="1:26" ht="12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pans="1:26" ht="12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pans="1:26" ht="12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pans="1:26" ht="12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pans="1:26" ht="12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pans="1:26" ht="12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pans="1:26" ht="12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pans="1:26" ht="12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pans="1:26" ht="12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pans="1:26" ht="12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pans="1:26" ht="12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pans="1:26" ht="12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pans="1:26" ht="12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pans="1:26" ht="12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pans="1:26" ht="12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pans="1:26" ht="12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pans="1:26" ht="12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pans="1:26" ht="12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pans="1:26" ht="12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pans="1:26" ht="12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pans="1:26" ht="12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pans="1:26" ht="12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pans="1:26" ht="12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pans="1:26" ht="12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pans="1:26" ht="12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pans="1:26" ht="12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pans="1:26" ht="12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pans="1:26" ht="12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pans="1:26" ht="12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pans="1:26" ht="12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pans="1:26" ht="12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pans="1:26" ht="12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pans="1:26" ht="12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pans="1:26" ht="12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pans="1:26" ht="12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pans="1:26" ht="12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pans="1:26" ht="12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pans="1:26" ht="12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pans="1:26" ht="12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pans="1:26" ht="12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pans="1:26" ht="12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pans="1:26" ht="12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pans="1:26" ht="12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pans="1:26" ht="12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pans="1:26" ht="12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pans="1:26" ht="12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pans="1:26" ht="12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pans="1:26" ht="12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pans="1:26" ht="12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pans="1:26" ht="12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pans="1:26" ht="12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pans="1:26" ht="12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pans="1:26" ht="12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pans="1:26" ht="12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pans="1:26" ht="12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pans="1:26" ht="12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pans="1:26" ht="12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pans="1:26" ht="12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pans="1:26" ht="12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pans="1:26" ht="12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pans="1:26" ht="12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pans="1:26" ht="12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pans="1:26" ht="12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pans="1:26" ht="12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pans="1:26" ht="12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pans="1:26" ht="12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pans="1:26" ht="12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pans="1:26" ht="12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pans="1:26" ht="12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pans="1:26" ht="12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pans="1:26" ht="12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pans="1:26" ht="12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pans="1:26" ht="12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pans="1:26" ht="12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pans="1:26" ht="12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pans="1:26" ht="12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pans="1:26" ht="12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pans="1:26" ht="12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pans="1:26" ht="12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pans="1:26" ht="12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pans="1:26" ht="12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pans="1:26" ht="12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pans="1:26" ht="12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pans="1:26" ht="12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pans="1:26" ht="12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pans="1:26" ht="12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pans="1:26" ht="12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pans="1:26" ht="12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pans="1:26" ht="12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pans="1:26" ht="12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pans="1:26" ht="12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pans="1:26" ht="12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pans="1:26" ht="12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pans="1:26" ht="12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pans="1:26" ht="12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pans="1:26" ht="12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pans="1:26" ht="12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pans="1:26" ht="12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pans="1:26" ht="12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pans="1:26" ht="12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pans="1:26" ht="12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pans="1:26" ht="12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pans="1:26" ht="12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pans="1:26" ht="12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pans="1:26" ht="12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pans="1:26" ht="12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pans="1:26" ht="12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pans="1:26" ht="12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pans="1:26" ht="12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pans="1:26" ht="12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pans="1:26" ht="12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pans="1:26" ht="12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pans="1:26" ht="12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pans="1:26" ht="12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pans="1:26" ht="12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pans="1:26" ht="12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pans="1:26" ht="12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pans="1:26" ht="12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pans="1:26" ht="12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pans="1:26" ht="12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pans="1:26" ht="12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pans="1:26" ht="12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pans="1:26" ht="12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pans="1:26" ht="12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pans="1:26" ht="12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pans="1:26" ht="12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pans="1:26" ht="12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pans="1:26" ht="12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pans="1:26" ht="12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pans="1:26" ht="12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pans="1:26" ht="12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pans="1:26" ht="12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pans="1:26" ht="12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pans="1:26" ht="12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pans="1:26" ht="12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pans="1:26" ht="12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pans="1:26" ht="12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pans="1:26" ht="12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pans="1:26" ht="12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pans="1:26" ht="12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pans="1:26" ht="12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pans="1:26" ht="12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pans="1:26" ht="12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pans="1:26" ht="12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pans="1:26" ht="12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pans="1:26" ht="12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pans="1:26" ht="12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pans="1:26" ht="12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pans="1:26" ht="12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pans="1:26" ht="12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pans="1:26" ht="12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pans="1:26" ht="12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pans="1:26" ht="12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pans="1:26" ht="12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pans="1:26" ht="12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pans="1:26" ht="12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pans="1:26" ht="12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pans="1:26" ht="12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pans="1:26" ht="12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pans="1:26" ht="12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pans="1:26" ht="12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pans="1:26" ht="12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spans="1:26" ht="12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  <row r="1001" spans="1:26" ht="12.75" customHeight="1">
      <c r="A1001" s="87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</row>
    <row r="1002" spans="1:26" ht="12.75" customHeight="1">
      <c r="A1002" s="87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</row>
    <row r="1003" spans="1:26" ht="12.75" customHeight="1">
      <c r="A1003" s="87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  <c r="W1003" s="87"/>
      <c r="X1003" s="87"/>
      <c r="Y1003" s="87"/>
      <c r="Z1003" s="87"/>
    </row>
    <row r="1004" spans="1:26" ht="12.75" customHeight="1">
      <c r="A1004" s="87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  <c r="W1004" s="87"/>
      <c r="X1004" s="87"/>
      <c r="Y1004" s="87"/>
      <c r="Z1004" s="87"/>
    </row>
  </sheetData>
  <mergeCells count="6">
    <mergeCell ref="A30:E30"/>
    <mergeCell ref="A9:E9"/>
    <mergeCell ref="A11:E11"/>
    <mergeCell ref="B13:C13"/>
    <mergeCell ref="B14:C14"/>
    <mergeCell ref="B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Finansinės būklės ataskaita</vt:lpstr>
      <vt:lpstr>Veiklos rezultatų ataskaita</vt:lpstr>
      <vt:lpstr>Nematerialus turtas</vt:lpstr>
      <vt:lpstr>Ilgalaikis turtas</vt:lpstr>
      <vt:lpstr>Atsargų ataskaita</vt:lpstr>
      <vt:lpstr>Finansavimo sumos</vt:lpstr>
      <vt:lpstr>Investicinės veiklospaj.sąnd.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Aistė Gelusevičiūtė</dc:creator>
  <cp:lastModifiedBy>Buhaltere</cp:lastModifiedBy>
  <cp:lastPrinted>2023-07-20T10:31:59Z</cp:lastPrinted>
  <dcterms:created xsi:type="dcterms:W3CDTF">2022-03-07T08:36:37Z</dcterms:created>
  <dcterms:modified xsi:type="dcterms:W3CDTF">2023-07-31T06:29:20Z</dcterms:modified>
</cp:coreProperties>
</file>