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tototjas\Documents\2019 m\Veiklos ataskaitos\"/>
    </mc:Choice>
  </mc:AlternateContent>
  <bookViews>
    <workbookView xWindow="0" yWindow="0" windowWidth="24000" windowHeight="9735" tabRatio="804" firstSheet="3" activeTab="4"/>
  </bookViews>
  <sheets>
    <sheet name="Finansinės būklės ataskaita" sheetId="33" r:id="rId1"/>
    <sheet name="Veiklos rezultatų ataskaita" sheetId="36" r:id="rId2"/>
    <sheet name="Pinigų srautų atsk." sheetId="40" r:id="rId3"/>
    <sheet name="Nematerialus turtas" sheetId="99" r:id="rId4"/>
    <sheet name="Ilgalaikis turtas" sheetId="100" r:id="rId5"/>
    <sheet name="Atsargos" sheetId="101" r:id="rId6"/>
    <sheet name="Finansavimo sumos" sheetId="105" r:id="rId7"/>
    <sheet name="Finansavimo sumų likučiai" sheetId="106" r:id="rId8"/>
    <sheet name="Investicinės veikl.pajamos sąnd" sheetId="17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ataskaita'!$A$1:$G$102</definedName>
    <definedName name="_xlnm.Print_Area" localSheetId="8">'Investicinės veikl.pajamos sąnd'!$A$1:$E$40</definedName>
    <definedName name="_xlnm.Print_Area" localSheetId="2">'Pinigų srautų atsk.'!$A$1:$L$84</definedName>
    <definedName name="_xlnm.Print_Area" localSheetId="1">'Veiklos rezultatų ataskaita'!$A$1:$I$66</definedName>
    <definedName name="_xlnm.Print_Titles" localSheetId="0">'Finansinės būklės ataskaita'!$19:$19</definedName>
    <definedName name="_xlnm.Print_Titles" localSheetId="2">'Pinigų srautų atsk.'!$18:$21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100" l="1"/>
  <c r="R12" i="100"/>
  <c r="R13" i="100"/>
  <c r="M24" i="99"/>
  <c r="M31" i="99"/>
  <c r="F84" i="33" l="1"/>
  <c r="F27" i="33"/>
  <c r="F20" i="33" s="1"/>
  <c r="G17" i="106" l="1"/>
  <c r="H17" i="106"/>
  <c r="M13" i="105"/>
  <c r="I25" i="105"/>
  <c r="F25" i="105"/>
  <c r="E25" i="105"/>
  <c r="D25" i="105"/>
  <c r="M22" i="105"/>
  <c r="M23" i="105"/>
  <c r="M24" i="105"/>
  <c r="M21" i="105"/>
  <c r="M19" i="105"/>
  <c r="M20" i="105"/>
  <c r="M14" i="105"/>
  <c r="M15" i="105"/>
  <c r="R49" i="100"/>
  <c r="R29" i="100"/>
  <c r="M25" i="105" l="1"/>
  <c r="E17" i="106"/>
  <c r="D17" i="106"/>
  <c r="R50" i="100"/>
  <c r="R11" i="100"/>
  <c r="M20" i="100"/>
  <c r="R21" i="100"/>
  <c r="L22" i="40"/>
  <c r="J22" i="40"/>
  <c r="G90" i="33"/>
  <c r="G84" i="33"/>
  <c r="G69" i="33"/>
  <c r="G59" i="33"/>
  <c r="G41" i="33"/>
  <c r="G27" i="33"/>
  <c r="G20" i="33" s="1"/>
  <c r="G58" i="33" s="1"/>
  <c r="G94" i="33" l="1"/>
  <c r="O20" i="100" l="1"/>
  <c r="K20" i="100"/>
  <c r="J20" i="100"/>
  <c r="R20" i="100" l="1"/>
</calcChain>
</file>

<file path=xl/sharedStrings.xml><?xml version="1.0" encoding="utf-8"?>
<sst xmlns="http://schemas.openxmlformats.org/spreadsheetml/2006/main" count="1050" uniqueCount="564">
  <si>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</si>
  <si>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</si>
  <si>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</si>
  <si>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</si>
  <si>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</si>
  <si>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</si>
  <si>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</si>
  <si>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</si>
  <si>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</si>
  <si>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</si>
  <si>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</si>
  <si>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</si>
  <si>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</si>
  <si>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</si>
  <si>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</si>
  <si>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</si>
  <si>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</si>
  <si>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</si>
  <si>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</si>
  <si>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</si>
  <si>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</si>
  <si>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</si>
  <si>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</si>
  <si>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</si>
  <si>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</si>
  <si>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</si>
  <si>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</si>
  <si>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</si>
  <si>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</si>
  <si>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</si>
  <si>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</si>
  <si>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</si>
  <si>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</si>
  <si>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</si>
  <si>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</si>
  <si>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</si>
  <si>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</si>
  <si>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</si>
  <si>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</si>
  <si>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</si>
  <si>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</si>
  <si>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</si>
  <si>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</si>
  <si>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</si>
  <si>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</si>
  <si>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</si>
  <si>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</si>
  <si>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</si>
  <si>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</si>
  <si>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</si>
  <si>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</si>
  <si>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</si>
  <si>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</si>
  <si>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</si>
  <si>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</si>
  <si>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</si>
  <si>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</si>
  <si>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</si>
  <si>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</si>
  <si>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</si>
  <si>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</si>
  <si>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</si>
  <si>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</si>
  <si>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</si>
  <si>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</si>
  <si>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</si>
  <si>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</si>
  <si>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</si>
  <si>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</si>
  <si>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</si>
  <si>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</si>
  <si>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</si>
  <si>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</si>
  <si>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</si>
  <si>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</si>
  <si>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</si>
  <si>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</si>
  <si>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</si>
  <si>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</si>
  <si>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</si>
  <si>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</si>
  <si>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</si>
  <si>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</si>
  <si>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</si>
  <si>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</si>
  <si>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</si>
  <si>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</si>
  <si>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</si>
  <si>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</si>
  <si>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</si>
  <si>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</si>
  <si>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</si>
  <si>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</si>
  <si>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</si>
  <si>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</si>
  <si>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</si>
  <si>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</si>
  <si>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</si>
  <si>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</si>
  <si>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</si>
  <si>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</si>
  <si>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</si>
  <si>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</si>
  <si>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</si>
  <si>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</si>
  <si>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</si>
  <si>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</si>
  <si>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</si>
  <si>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</si>
  <si>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</si>
  <si>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</si>
  <si>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</si>
  <si>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</si>
  <si>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</si>
  <si>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</si>
  <si>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</si>
  <si>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</si>
  <si>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</si>
  <si>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</si>
  <si>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</si>
  <si>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</si>
  <si>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</si>
  <si>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</si>
  <si>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</si>
  <si>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</si>
  <si>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</si>
  <si>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</si>
  <si>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</si>
  <si>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</si>
  <si>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</si>
  <si>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</si>
  <si>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</si>
  <si>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</si>
  <si>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</si>
  <si>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</si>
  <si>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</si>
  <si>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</si>
  <si>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</si>
  <si>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</si>
  <si>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</si>
  <si>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</si>
  <si>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</si>
  <si>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</si>
  <si>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</si>
  <si>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</si>
  <si>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</si>
  <si>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</si>
  <si>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</si>
  <si>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</si>
  <si>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</si>
  <si>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</si>
  <si>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</si>
  <si>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</si>
  <si>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</si>
  <si>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</si>
  <si>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</si>
  <si>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</si>
  <si>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</si>
  <si>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</si>
  <si>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</si>
  <si>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</si>
  <si>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</si>
  <si>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</si>
  <si>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</si>
  <si>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</si>
  <si>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</si>
  <si>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</si>
  <si>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</si>
  <si>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</si>
  <si>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</si>
  <si>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</si>
  <si>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</si>
  <si>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</si>
  <si>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</si>
  <si>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</si>
  <si>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</si>
  <si>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</si>
  <si>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</si>
  <si>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</si>
  <si>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</si>
  <si>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</si>
  <si>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</si>
  <si>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</si>
  <si>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</si>
  <si>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</si>
  <si>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</si>
  <si>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</si>
  <si>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</si>
  <si>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</si>
  <si>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</si>
  <si>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</si>
  <si>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</si>
  <si>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</si>
  <si>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</si>
  <si>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</si>
  <si>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</si>
  <si>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</si>
  <si>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</si>
  <si>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</si>
  <si>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</si>
  <si>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</si>
  <si>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</si>
  <si>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</si>
  <si>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</si>
  <si>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</si>
  <si>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</si>
  <si>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</si>
  <si>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</si>
  <si>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</si>
  <si>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</si>
  <si>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</si>
  <si>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</si>
  <si>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</si>
  <si>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</si>
  <si>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</si>
  <si>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</si>
  <si>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</si>
  <si>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</si>
  <si>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</si>
  <si>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</si>
  <si>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</si>
  <si>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</si>
  <si>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</si>
  <si>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</si>
  <si>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</si>
  <si>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</si>
  <si>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</si>
  <si>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</si>
  <si>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</si>
  <si>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</si>
  <si>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</si>
  <si>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</si>
  <si>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</si>
  <si>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</si>
  <si>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</si>
  <si>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</si>
  <si>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</si>
  <si>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</si>
  <si>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</si>
  <si>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</si>
  <si>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</si>
  <si>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</si>
  <si>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</si>
  <si>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</si>
  <si>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</si>
  <si>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</si>
  <si>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</si>
  <si>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</si>
  <si>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</si>
  <si>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</si>
  <si>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</si>
  <si>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</si>
  <si>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</si>
  <si>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</si>
  <si>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</si>
  <si>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</si>
  <si>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</si>
  <si>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</si>
  <si>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</si>
  <si>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</si>
  <si>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</si>
  <si>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</si>
  <si>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</si>
  <si>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</si>
  <si>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</si>
  <si>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</si>
  <si>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</si>
  <si>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</si>
  <si>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</si>
  <si>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</si>
  <si>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</si>
  <si>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</si>
  <si>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</si>
  <si>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</si>
  <si>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</si>
  <si>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</si>
  <si>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</si>
  <si>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</si>
  <si>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</si>
  <si>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</si>
  <si>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</si>
  <si>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</si>
  <si>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</si>
  <si>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</si>
  <si>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</si>
  <si>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</si>
  <si>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</si>
  <si>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</si>
  <si>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</si>
  <si>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</si>
  <si>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</si>
  <si>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</si>
  <si>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</si>
  <si>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</si>
  <si>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</si>
  <si>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</si>
  <si>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</si>
  <si>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</si>
  <si>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</si>
  <si>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</si>
  <si>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</si>
  <si>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</si>
  <si>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</si>
  <si>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</si>
  <si>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</si>
  <si>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</si>
  <si>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</si>
  <si>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</si>
  <si>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</si>
  <si>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</si>
  <si>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</si>
  <si>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</si>
  <si>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</si>
  <si>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</si>
  <si>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</si>
  <si>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</si>
  <si>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</si>
  <si>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</si>
  <si>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</si>
  <si>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</si>
  <si>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</si>
  <si>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</si>
  <si>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</si>
  <si>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</si>
  <si>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</si>
  <si>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</si>
  <si>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</si>
  <si>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</si>
  <si>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</si>
  <si>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</si>
  <si>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</si>
  <si>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</si>
  <si>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</si>
  <si>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</si>
  <si>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</si>
  <si>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</si>
  <si>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</si>
  <si>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</si>
  <si>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</si>
  <si>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</si>
  <si>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</si>
  <si>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</si>
  <si>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</si>
  <si>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</si>
  <si>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</si>
  <si>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</si>
  <si>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</si>
  <si>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</si>
  <si>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</si>
  <si>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</si>
  <si>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</si>
  <si>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</si>
  <si>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</si>
  <si>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</si>
  <si>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</si>
  <si>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</si>
  <si>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</si>
  <si>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</si>
  <si>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</si>
  <si>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</si>
  <si>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</si>
  <si>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</si>
  <si>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</si>
  <si>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</si>
  <si>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</si>
  <si>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</si>
  <si>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</si>
  <si>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</si>
  <si>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</si>
  <si>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</si>
  <si>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</si>
  <si>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</si>
  <si>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</si>
  <si>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</si>
  <si>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</si>
  <si>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</si>
  <si>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</si>
  <si>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</si>
  <si>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</si>
  <si>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</si>
  <si>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</si>
  <si>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</si>
  <si>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</si>
  <si>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</si>
  <si>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</si>
  <si>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</si>
  <si>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</si>
  <si>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</si>
  <si>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</si>
  <si>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</si>
  <si>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</si>
  <si>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</si>
  <si>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</si>
  <si>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</si>
  <si>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</si>
  <si>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</si>
  <si>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</si>
  <si>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</si>
  <si>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</si>
  <si>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</si>
  <si>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</si>
  <si>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</si>
  <si>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</si>
  <si>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</si>
  <si>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</si>
  <si>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</si>
  <si>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</si>
  <si>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</si>
  <si>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</si>
  <si>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</si>
  <si>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</si>
  <si>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</si>
  <si>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</si>
  <si>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</si>
  <si>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</si>
  <si>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</si>
  <si>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</si>
  <si>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</si>
  <si>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</si>
  <si>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</si>
  <si>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</si>
  <si>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</si>
  <si>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</si>
  <si>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</si>
  <si>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</si>
  <si>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</si>
  <si>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</si>
  <si>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</si>
  <si>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</si>
  <si>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</si>
  <si>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</si>
  <si>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</si>
  <si>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</si>
  <si>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</si>
  <si>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</si>
  <si>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</si>
  <si>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</si>
  <si>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</si>
  <si>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</si>
  <si>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</si>
  <si>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</si>
  <si>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</si>
  <si>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</si>
  <si>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</si>
  <si>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</si>
  <si>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</si>
  <si>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</si>
  <si>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</si>
  <si>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</si>
  <si>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</si>
  <si>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</si>
  <si>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</si>
  <si>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</si>
  <si>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</si>
  <si>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</si>
  <si>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</si>
  <si>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</si>
  <si>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</si>
  <si>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</si>
  <si>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</si>
  <si>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</si>
  <si>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</si>
  <si>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</si>
  <si>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</si>
  <si>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</si>
  <si>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</si>
  <si>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</si>
  <si>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</si>
  <si>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</si>
  <si>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</si>
  <si>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</si>
  <si>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</si>
  <si>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</si>
  <si>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</si>
  <si>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</si>
  <si>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</si>
  <si>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</si>
  <si>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</si>
  <si>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</si>
  <si>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</si>
  <si>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</si>
  <si>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</si>
  <si>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</si>
  <si>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</si>
  <si>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</si>
  <si>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</si>
  <si>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</si>
  <si>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</si>
  <si>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</si>
  <si>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</si>
  <si>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</si>
  <si>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</si>
  <si>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</si>
  <si>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</si>
  <si>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</si>
  <si>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</si>
  <si>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</si>
  <si>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</si>
  <si>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</si>
  <si>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</si>
  <si>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</si>
  <si>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</si>
  <si>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</si>
  <si>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</si>
  <si>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</si>
  <si>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</si>
  <si>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</si>
  <si>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</si>
  <si>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</si>
  <si>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</si>
  <si>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</si>
  <si>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</si>
  <si>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</si>
  <si>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</si>
  <si>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</si>
  <si>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</si>
  <si>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</si>
  <si>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</si>
  <si>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</si>
  <si>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</si>
  <si>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</si>
  <si>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</si>
  <si>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</si>
  <si>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</si>
  <si>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pripažinta fondo finansavimo pajamomis.</t>
  </si>
  <si>
    <t>Viešoji įstaiga Alytaus apskrities tuberkuliozės ligoninė</t>
  </si>
  <si>
    <t>Įm. Kodas 190273081, Sanatorijos g. 51 Alytus LT-62175</t>
  </si>
  <si>
    <t>Pateikimo valiuta ir tikslumas: eurų ir centų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</si>
  <si>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</si>
  <si>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</si>
  <si>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</si>
  <si>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</si>
  <si>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</si>
  <si>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</si>
  <si>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</si>
  <si>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</si>
  <si>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</si>
  <si>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Direktorius</t>
  </si>
  <si>
    <t>Romualdas Radivonas</t>
  </si>
  <si>
    <t>Vyr. buhalterė</t>
  </si>
  <si>
    <t>Violeta Ručienė</t>
  </si>
  <si>
    <t>Vyr. buhakterė</t>
  </si>
  <si>
    <t>VšĮ Alytaus apskrities tuberkuliozės ligoninė</t>
  </si>
  <si>
    <t xml:space="preserve">               Pateikimo valiuta ir tikslumas: eurų ir centų</t>
  </si>
  <si>
    <t>Aiškinamojo rašto priedas Nr. 1</t>
  </si>
  <si>
    <t>Įm. kodas 190273081, Sanatorijos g. 51 Alytus LT-62175</t>
  </si>
  <si>
    <t>Aiškinamojo rašto priedas Nr. 2</t>
  </si>
  <si>
    <t xml:space="preserve">                         Aiškinamojo rašto priedas Nr.3</t>
  </si>
  <si>
    <t xml:space="preserve">                       20-ojo VSAFAS „Finansavimo sumos“</t>
  </si>
  <si>
    <t xml:space="preserve">                       4 priedas</t>
  </si>
  <si>
    <t>Viešoji šstaiga Alytaus apskrities tuberkuliozės ligoninė</t>
  </si>
  <si>
    <t xml:space="preserve">                                                                                                         Pateikimo valiuta ir tikslumas: eurų ir centų</t>
  </si>
  <si>
    <t>Direktorius                                                                     Romualdas Radivonas</t>
  </si>
  <si>
    <t>Vyr. buhalterė                                                               Violeta Ručienė</t>
  </si>
  <si>
    <t>3.13</t>
  </si>
  <si>
    <t>3.14</t>
  </si>
  <si>
    <t>3.16</t>
  </si>
  <si>
    <t>3.15, 3.17</t>
  </si>
  <si>
    <t>Violeta Ručiėnė</t>
  </si>
  <si>
    <t xml:space="preserve">                                                                                     Aiškinamojo rašto priedas Nr. 6</t>
  </si>
  <si>
    <t>Aiškinamojo rašto priedas Nr. 5</t>
  </si>
  <si>
    <t xml:space="preserve">   Aiškinamojo rašto priedas Nr. 4</t>
  </si>
  <si>
    <t>PAGAL 2019 M. RUGSĖJO 30 D. DUOMENIS</t>
  </si>
  <si>
    <t>2019-10-28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</si>
</sst>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94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u/>
      <sz val="11"/>
      <name val="Arial"/>
      <family val="2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32" fillId="22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7" fillId="25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26" borderId="0" applyNumberFormat="0" applyBorder="0" applyAlignment="0" applyProtection="0"/>
    <xf numFmtId="0" fontId="32" fillId="27" borderId="0" applyNumberForma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32" fillId="13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7" fillId="24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32" fillId="14" borderId="0" applyNumberForma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37" borderId="0" applyNumberFormat="0" applyBorder="0" applyAlignment="0" applyProtection="0"/>
    <xf numFmtId="0" fontId="32" fillId="38" borderId="0" applyNumberForma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8" fillId="25" borderId="0" applyNumberFormat="0" applyBorder="0" applyAlignment="0" applyProtection="0"/>
    <xf numFmtId="0" fontId="34" fillId="42" borderId="1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0" fillId="18" borderId="1" applyNumberFormat="0" applyAlignment="0" applyProtection="0"/>
    <xf numFmtId="0" fontId="35" fillId="44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2" borderId="3" applyNumberFormat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7" borderId="1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1" fillId="45" borderId="1" applyNumberFormat="0" applyAlignment="0" applyProtection="0"/>
    <xf numFmtId="0" fontId="82" fillId="0" borderId="0"/>
    <xf numFmtId="0" fontId="27" fillId="0" borderId="0"/>
    <xf numFmtId="0" fontId="37" fillId="0" borderId="8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63" fillId="0" borderId="8" applyNumberFormat="0" applyFill="0" applyAlignment="0" applyProtection="0"/>
    <xf numFmtId="0" fontId="38" fillId="46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64" fillId="47" borderId="0" applyNumberFormat="0" applyBorder="0" applyAlignment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Fill="0" applyBorder="0" applyAlignment="0" applyProtection="0"/>
    <xf numFmtId="0" fontId="46" fillId="0" borderId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27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9" fillId="48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31" fillId="0" borderId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24" fillId="0" borderId="0"/>
    <xf numFmtId="0" fontId="27" fillId="49" borderId="10" applyNumberFormat="0" applyFont="0" applyAlignment="0" applyProtection="0"/>
    <xf numFmtId="0" fontId="46" fillId="39" borderId="10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10" applyNumberFormat="0" applyFon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65" fillId="0" borderId="0" applyNumberFormat="0" applyBorder="0" applyProtection="0"/>
    <xf numFmtId="4" fontId="66" fillId="47" borderId="2" applyProtection="0">
      <alignment vertical="center"/>
    </xf>
    <xf numFmtId="4" fontId="66" fillId="47" borderId="2" applyProtection="0">
      <alignment vertical="center"/>
    </xf>
    <xf numFmtId="4" fontId="71" fillId="47" borderId="2" applyProtection="0">
      <alignment vertical="center"/>
    </xf>
    <xf numFmtId="4" fontId="66" fillId="47" borderId="2" applyProtection="0">
      <alignment horizontal="left" vertical="center"/>
    </xf>
    <xf numFmtId="4" fontId="66" fillId="47" borderId="2" applyProtection="0">
      <alignment horizontal="left" vertical="center"/>
    </xf>
    <xf numFmtId="0" fontId="72" fillId="47" borderId="11" applyNumberFormat="0" applyProtection="0">
      <alignment horizontal="left" vertical="top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4" fontId="66" fillId="25" borderId="2" applyProtection="0">
      <alignment horizontal="right" vertical="center"/>
    </xf>
    <xf numFmtId="4" fontId="66" fillId="25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26" borderId="12" applyProtection="0">
      <alignment horizontal="right" vertical="center"/>
    </xf>
    <xf numFmtId="4" fontId="66" fillId="26" borderId="12" applyProtection="0">
      <alignment horizontal="right" vertical="center"/>
    </xf>
    <xf numFmtId="4" fontId="66" fillId="40" borderId="2" applyProtection="0">
      <alignment horizontal="right" vertical="center"/>
    </xf>
    <xf numFmtId="4" fontId="66" fillId="40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0" borderId="12" applyFill="0" applyProtection="0">
      <alignment horizontal="left" vertical="center"/>
    </xf>
    <xf numFmtId="4" fontId="66" fillId="0" borderId="12" applyFill="0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6" fillId="24" borderId="2" applyProtection="0">
      <alignment horizontal="right" vertical="center"/>
    </xf>
    <xf numFmtId="4" fontId="66" fillId="24" borderId="2" applyProtection="0">
      <alignment horizontal="right" vertical="center"/>
    </xf>
    <xf numFmtId="4" fontId="66" fillId="35" borderId="12" applyProtection="0">
      <alignment horizontal="left" vertical="center"/>
    </xf>
    <xf numFmtId="4" fontId="66" fillId="35" borderId="12" applyProtection="0">
      <alignment horizontal="left" vertical="center"/>
    </xf>
    <xf numFmtId="4" fontId="66" fillId="24" borderId="12" applyProtection="0">
      <alignment horizontal="left" vertical="center"/>
    </xf>
    <xf numFmtId="4" fontId="66" fillId="24" borderId="12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52" borderId="2" applyNumberFormat="0" applyProtection="0">
      <alignment horizontal="left" vertical="center"/>
    </xf>
    <xf numFmtId="0" fontId="66" fillId="52" borderId="2" applyNumberFormat="0" applyProtection="0">
      <alignment horizontal="left" vertical="center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53" borderId="2" applyNumberFormat="0" applyProtection="0">
      <alignment horizontal="left" vertical="center"/>
    </xf>
    <xf numFmtId="0" fontId="66" fillId="53" borderId="2" applyNumberFormat="0" applyProtection="0">
      <alignment horizontal="left" vertical="center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35" borderId="2" applyNumberFormat="0" applyProtection="0">
      <alignment horizontal="left" vertical="center"/>
    </xf>
    <xf numFmtId="0" fontId="66" fillId="35" borderId="2" applyNumberFormat="0" applyProtection="0">
      <alignment horizontal="left" vertical="center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72" fillId="36" borderId="0" applyNumberFormat="0" applyBorder="0" applyProtection="0"/>
    <xf numFmtId="4" fontId="66" fillId="39" borderId="11" applyProtection="0">
      <alignment vertical="center"/>
    </xf>
    <xf numFmtId="4" fontId="71" fillId="39" borderId="12" applyProtection="0">
      <alignment vertical="center"/>
    </xf>
    <xf numFmtId="4" fontId="66" fillId="18" borderId="11" applyProtection="0">
      <alignment horizontal="left" vertical="center"/>
    </xf>
    <xf numFmtId="0" fontId="66" fillId="39" borderId="11" applyNumberFormat="0" applyProtection="0">
      <alignment horizontal="left" vertical="top"/>
    </xf>
    <xf numFmtId="4" fontId="66" fillId="0" borderId="2" applyProtection="0">
      <alignment horizontal="right" vertical="center"/>
    </xf>
    <xf numFmtId="4" fontId="66" fillId="0" borderId="2" applyProtection="0">
      <alignment horizontal="right" vertical="center"/>
    </xf>
    <xf numFmtId="4" fontId="71" fillId="54" borderId="2" applyProtection="0">
      <alignment horizontal="right" vertical="center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0" fontId="66" fillId="24" borderId="11" applyNumberFormat="0" applyProtection="0">
      <alignment horizontal="left" vertical="top"/>
    </xf>
    <xf numFmtId="4" fontId="73" fillId="43" borderId="12" applyProtection="0">
      <alignment horizontal="left" vertical="center"/>
    </xf>
    <xf numFmtId="0" fontId="66" fillId="55" borderId="12" applyNumberFormat="0" applyProtection="0"/>
    <xf numFmtId="0" fontId="66" fillId="55" borderId="12" applyNumberFormat="0" applyProtection="0"/>
    <xf numFmtId="4" fontId="74" fillId="54" borderId="2" applyProtection="0">
      <alignment horizontal="right" vertical="center"/>
    </xf>
    <xf numFmtId="0" fontId="75" fillId="0" borderId="0" applyNumberFormat="0" applyFill="0" applyBorder="0" applyAlignment="0" applyProtection="0"/>
    <xf numFmtId="0" fontId="76" fillId="0" borderId="12" applyNumberFormat="0" applyProtection="0"/>
    <xf numFmtId="0" fontId="76" fillId="0" borderId="12" applyNumberFormat="0" applyProtection="0"/>
    <xf numFmtId="0" fontId="76" fillId="0" borderId="12" applyNumberFormat="0" applyProtection="0"/>
    <xf numFmtId="0" fontId="24" fillId="0" borderId="0"/>
    <xf numFmtId="49" fontId="77" fillId="18" borderId="0" applyBorder="0" applyProtection="0">
      <alignment vertical="top" wrapText="1"/>
    </xf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28" borderId="0" applyNumberFormat="0" applyBorder="0" applyProtection="0"/>
    <xf numFmtId="0" fontId="83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</cellStyleXfs>
  <cellXfs count="614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2" fillId="56" borderId="0" xfId="0" applyFont="1" applyFill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9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/>
    </xf>
    <xf numFmtId="0" fontId="41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3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3" fillId="0" borderId="15" xfId="0" applyFont="1" applyBorder="1" applyAlignment="1">
      <alignment horizontal="right" vertical="top" wrapText="1"/>
    </xf>
    <xf numFmtId="0" fontId="43" fillId="0" borderId="15" xfId="0" applyFont="1" applyBorder="1" applyAlignment="1">
      <alignment horizontal="right" wrapText="1"/>
    </xf>
    <xf numFmtId="0" fontId="43" fillId="0" borderId="15" xfId="0" applyFont="1" applyBorder="1" applyAlignment="1">
      <alignment vertical="top" wrapText="1"/>
    </xf>
    <xf numFmtId="0" fontId="43" fillId="56" borderId="15" xfId="0" applyFont="1" applyFill="1" applyBorder="1" applyAlignment="1">
      <alignment horizontal="left" wrapText="1"/>
    </xf>
    <xf numFmtId="0" fontId="43" fillId="0" borderId="21" xfId="0" applyFont="1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3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932" applyAlignment="1">
      <alignment vertical="center"/>
    </xf>
    <xf numFmtId="0" fontId="5" fillId="0" borderId="0" xfId="932" applyFont="1" applyAlignment="1">
      <alignment vertical="center"/>
    </xf>
    <xf numFmtId="0" fontId="14" fillId="0" borderId="0" xfId="932" applyFont="1" applyAlignment="1">
      <alignment vertical="center"/>
    </xf>
    <xf numFmtId="0" fontId="3" fillId="0" borderId="0" xfId="932" applyFont="1" applyAlignment="1">
      <alignment vertical="center"/>
    </xf>
    <xf numFmtId="0" fontId="16" fillId="0" borderId="0" xfId="932" applyFont="1" applyAlignment="1">
      <alignment horizontal="center" vertical="center"/>
    </xf>
    <xf numFmtId="0" fontId="17" fillId="0" borderId="0" xfId="932" applyFont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" fillId="0" borderId="15" xfId="932" applyFont="1" applyBorder="1" applyAlignment="1">
      <alignment vertical="center" wrapText="1"/>
    </xf>
    <xf numFmtId="0" fontId="3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/>
    </xf>
    <xf numFmtId="0" fontId="2" fillId="0" borderId="15" xfId="932" applyFont="1" applyBorder="1" applyAlignment="1">
      <alignment horizontal="left" vertical="center"/>
    </xf>
    <xf numFmtId="0" fontId="4" fillId="0" borderId="0" xfId="932" applyFont="1" applyAlignment="1">
      <alignment vertical="center" wrapText="1"/>
    </xf>
    <xf numFmtId="0" fontId="3" fillId="0" borderId="0" xfId="932" applyFont="1" applyBorder="1" applyAlignment="1">
      <alignment horizontal="left" vertical="center" wrapText="1"/>
    </xf>
    <xf numFmtId="0" fontId="4" fillId="0" borderId="0" xfId="932" applyFont="1" applyBorder="1" applyAlignment="1">
      <alignment horizontal="left" vertical="top" wrapText="1"/>
    </xf>
    <xf numFmtId="0" fontId="4" fillId="0" borderId="0" xfId="932" applyFont="1" applyBorder="1" applyAlignment="1">
      <alignment horizontal="center" vertical="top" wrapText="1"/>
    </xf>
    <xf numFmtId="0" fontId="4" fillId="0" borderId="0" xfId="932" applyFont="1" applyAlignment="1">
      <alignment horizontal="center" vertical="top" wrapText="1"/>
    </xf>
    <xf numFmtId="0" fontId="4" fillId="0" borderId="0" xfId="932" applyFont="1" applyFill="1" applyBorder="1" applyAlignment="1">
      <alignment horizontal="center" vertical="top" wrapText="1"/>
    </xf>
    <xf numFmtId="0" fontId="3" fillId="0" borderId="0" xfId="932" applyFont="1" applyAlignment="1">
      <alignment horizontal="left" vertical="center"/>
    </xf>
    <xf numFmtId="0" fontId="12" fillId="0" borderId="0" xfId="932" applyAlignment="1">
      <alignment vertical="center" wrapText="1"/>
    </xf>
    <xf numFmtId="0" fontId="3" fillId="0" borderId="15" xfId="932" applyFont="1" applyBorder="1" applyAlignment="1">
      <alignment horizontal="left" vertical="center"/>
    </xf>
    <xf numFmtId="0" fontId="12" fillId="0" borderId="0" xfId="932" applyBorder="1" applyAlignment="1">
      <alignment vertical="center"/>
    </xf>
    <xf numFmtId="0" fontId="4" fillId="0" borderId="0" xfId="932" applyFont="1" applyFill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4" fillId="0" borderId="0" xfId="933" applyFont="1" applyFill="1" applyAlignment="1">
      <alignment vertical="center" wrapText="1"/>
    </xf>
    <xf numFmtId="0" fontId="4" fillId="56" borderId="0" xfId="933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7" fillId="0" borderId="0" xfId="0" applyFont="1" applyFill="1" applyAlignment="1">
      <alignment vertical="center"/>
    </xf>
    <xf numFmtId="0" fontId="14" fillId="0" borderId="0" xfId="931" applyFont="1" applyAlignment="1">
      <alignment vertical="center"/>
    </xf>
    <xf numFmtId="0" fontId="42" fillId="0" borderId="15" xfId="931" applyFont="1" applyFill="1" applyBorder="1" applyAlignment="1">
      <alignment horizontal="center" vertical="center" wrapText="1"/>
    </xf>
    <xf numFmtId="0" fontId="14" fillId="0" borderId="15" xfId="931" applyFont="1" applyBorder="1" applyAlignment="1">
      <alignment horizontal="justify" vertical="center" wrapText="1"/>
    </xf>
    <xf numFmtId="0" fontId="14" fillId="0" borderId="15" xfId="931" applyFont="1" applyBorder="1" applyAlignment="1">
      <alignment horizontal="center" vertical="center" wrapText="1"/>
    </xf>
    <xf numFmtId="0" fontId="14" fillId="0" borderId="15" xfId="931" applyFont="1" applyBorder="1" applyAlignment="1">
      <alignment horizontal="left" vertical="center" wrapText="1"/>
    </xf>
    <xf numFmtId="0" fontId="14" fillId="0" borderId="0" xfId="931" applyFont="1" applyFill="1" applyAlignment="1">
      <alignment vertical="center"/>
    </xf>
    <xf numFmtId="0" fontId="14" fillId="0" borderId="0" xfId="931" applyFont="1" applyAlignment="1">
      <alignment horizontal="center" vertical="center"/>
    </xf>
    <xf numFmtId="0" fontId="42" fillId="0" borderId="0" xfId="931" applyFont="1" applyAlignment="1">
      <alignment horizontal="center" vertical="center" wrapText="1"/>
    </xf>
    <xf numFmtId="0" fontId="42" fillId="0" borderId="21" xfId="931" applyFont="1" applyFill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 wrapText="1"/>
    </xf>
    <xf numFmtId="0" fontId="4" fillId="0" borderId="15" xfId="931" applyFont="1" applyFill="1" applyBorder="1" applyAlignment="1">
      <alignment horizontal="center" vertical="center" wrapText="1"/>
    </xf>
    <xf numFmtId="0" fontId="4" fillId="0" borderId="23" xfId="931" applyNumberFormat="1" applyFont="1" applyFill="1" applyBorder="1" applyAlignment="1">
      <alignment horizontal="center" vertical="center" wrapText="1"/>
    </xf>
    <xf numFmtId="0" fontId="42" fillId="0" borderId="15" xfId="931" applyFont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4" fillId="56" borderId="0" xfId="933" applyFont="1" applyFill="1" applyBorder="1" applyAlignment="1">
      <alignment vertical="center" wrapText="1"/>
    </xf>
    <xf numFmtId="0" fontId="0" fillId="0" borderId="0" xfId="0"/>
    <xf numFmtId="0" fontId="4" fillId="56" borderId="0" xfId="933" applyFont="1" applyFill="1" applyAlignment="1">
      <alignment vertical="center" wrapText="1"/>
    </xf>
    <xf numFmtId="0" fontId="5" fillId="56" borderId="0" xfId="933" applyFont="1" applyFill="1" applyBorder="1" applyAlignment="1">
      <alignment vertical="center"/>
    </xf>
    <xf numFmtId="0" fontId="25" fillId="0" borderId="0" xfId="933" applyFont="1" applyAlignment="1">
      <alignment vertical="center"/>
    </xf>
    <xf numFmtId="0" fontId="5" fillId="56" borderId="0" xfId="933" applyFont="1" applyFill="1" applyAlignment="1">
      <alignment horizontal="center" vertical="center" wrapText="1"/>
    </xf>
    <xf numFmtId="0" fontId="26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center" wrapText="1"/>
    </xf>
    <xf numFmtId="0" fontId="26" fillId="56" borderId="0" xfId="933" applyFont="1" applyFill="1" applyAlignment="1">
      <alignment vertical="center" wrapText="1"/>
    </xf>
    <xf numFmtId="0" fontId="5" fillId="0" borderId="15" xfId="933" applyFont="1" applyFill="1" applyBorder="1" applyAlignment="1">
      <alignment horizontal="center" vertical="center" wrapText="1"/>
    </xf>
    <xf numFmtId="49" fontId="5" fillId="56" borderId="16" xfId="933" applyNumberFormat="1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center" vertical="center" wrapText="1"/>
    </xf>
    <xf numFmtId="0" fontId="4" fillId="0" borderId="0" xfId="933" applyFont="1"/>
    <xf numFmtId="0" fontId="9" fillId="56" borderId="19" xfId="933" applyFont="1" applyFill="1" applyBorder="1" applyAlignment="1">
      <alignment horizontal="left" vertical="center"/>
    </xf>
    <xf numFmtId="0" fontId="9" fillId="56" borderId="19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center" vertical="center" wrapText="1"/>
    </xf>
    <xf numFmtId="0" fontId="4" fillId="0" borderId="21" xfId="933" applyFont="1" applyFill="1" applyBorder="1" applyAlignment="1">
      <alignment horizontal="left" vertical="center"/>
    </xf>
    <xf numFmtId="0" fontId="4" fillId="0" borderId="21" xfId="933" applyFont="1" applyFill="1" applyBorder="1" applyAlignment="1">
      <alignment horizontal="left" vertical="center" wrapText="1"/>
    </xf>
    <xf numFmtId="16" fontId="4" fillId="0" borderId="17" xfId="933" applyNumberFormat="1" applyFont="1" applyFill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4" fillId="0" borderId="16" xfId="933" applyFont="1" applyFill="1" applyBorder="1" applyAlignment="1">
      <alignment horizontal="left" vertical="center"/>
    </xf>
    <xf numFmtId="0" fontId="4" fillId="0" borderId="17" xfId="933" applyFont="1" applyFill="1" applyBorder="1" applyAlignment="1">
      <alignment horizontal="left" vertical="center" wrapText="1"/>
    </xf>
    <xf numFmtId="16" fontId="4" fillId="0" borderId="15" xfId="933" applyNumberFormat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/>
    </xf>
    <xf numFmtId="0" fontId="4" fillId="0" borderId="17" xfId="933" applyFont="1" applyBorder="1"/>
    <xf numFmtId="0" fontId="4" fillId="56" borderId="21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left" vertical="center" wrapText="1"/>
    </xf>
    <xf numFmtId="0" fontId="4" fillId="56" borderId="25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/>
    </xf>
    <xf numFmtId="0" fontId="4" fillId="56" borderId="17" xfId="933" applyFont="1" applyFill="1" applyBorder="1" applyAlignment="1">
      <alignment horizontal="left" vertical="center" wrapText="1"/>
    </xf>
    <xf numFmtId="16" fontId="4" fillId="56" borderId="15" xfId="933" applyNumberFormat="1" applyFont="1" applyFill="1" applyBorder="1" applyAlignment="1">
      <alignment horizontal="left" vertical="center" wrapText="1"/>
    </xf>
    <xf numFmtId="0" fontId="4" fillId="0" borderId="16" xfId="933" applyFont="1" applyBorder="1"/>
    <xf numFmtId="0" fontId="4" fillId="56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5" fillId="0" borderId="21" xfId="933" applyFont="1" applyFill="1" applyBorder="1" applyAlignment="1">
      <alignment horizontal="left" vertical="center"/>
    </xf>
    <xf numFmtId="0" fontId="5" fillId="0" borderId="21" xfId="933" applyFont="1" applyFill="1" applyBorder="1" applyAlignment="1">
      <alignment horizontal="left" vertical="center" wrapText="1"/>
    </xf>
    <xf numFmtId="16" fontId="4" fillId="56" borderId="15" xfId="933" quotePrefix="1" applyNumberFormat="1" applyFont="1" applyFill="1" applyBorder="1" applyAlignment="1">
      <alignment horizontal="left" vertical="center" wrapText="1"/>
    </xf>
    <xf numFmtId="0" fontId="5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vertical="center" wrapText="1"/>
    </xf>
    <xf numFmtId="0" fontId="4" fillId="56" borderId="0" xfId="933" applyFont="1" applyFill="1" applyBorder="1" applyAlignment="1">
      <alignment vertical="center"/>
    </xf>
    <xf numFmtId="0" fontId="6" fillId="56" borderId="0" xfId="933" applyFont="1" applyFill="1" applyBorder="1" applyAlignment="1">
      <alignment vertical="center"/>
    </xf>
    <xf numFmtId="0" fontId="4" fillId="0" borderId="0" xfId="933" applyFont="1" applyFill="1" applyAlignment="1">
      <alignment horizontal="center" vertical="top" wrapText="1"/>
    </xf>
    <xf numFmtId="0" fontId="5" fillId="56" borderId="18" xfId="933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/>
    </xf>
    <xf numFmtId="0" fontId="1" fillId="0" borderId="21" xfId="933" applyFont="1" applyBorder="1" applyAlignment="1">
      <alignment horizontal="left" vertical="center" wrapText="1"/>
    </xf>
    <xf numFmtId="0" fontId="3" fillId="0" borderId="0" xfId="933" applyFont="1"/>
    <xf numFmtId="0" fontId="4" fillId="0" borderId="17" xfId="933" applyFont="1" applyFill="1" applyBorder="1" applyAlignment="1">
      <alignment horizontal="left" vertical="center"/>
    </xf>
    <xf numFmtId="0" fontId="4" fillId="0" borderId="16" xfId="933" applyFont="1" applyFill="1" applyBorder="1" applyAlignment="1">
      <alignment vertical="center"/>
    </xf>
    <xf numFmtId="0" fontId="4" fillId="0" borderId="21" xfId="933" applyFont="1" applyFill="1" applyBorder="1" applyAlignment="1">
      <alignment vertical="center"/>
    </xf>
    <xf numFmtId="0" fontId="4" fillId="0" borderId="17" xfId="933" applyFont="1" applyFill="1" applyBorder="1" applyAlignment="1">
      <alignment vertical="center"/>
    </xf>
    <xf numFmtId="0" fontId="4" fillId="0" borderId="16" xfId="933" applyFont="1" applyFill="1" applyBorder="1" applyAlignment="1">
      <alignment horizontal="center" vertical="center"/>
    </xf>
    <xf numFmtId="0" fontId="4" fillId="0" borderId="17" xfId="933" applyFont="1" applyFill="1" applyBorder="1" applyAlignment="1"/>
    <xf numFmtId="0" fontId="5" fillId="0" borderId="17" xfId="933" applyFont="1" applyFill="1" applyBorder="1" applyAlignment="1"/>
    <xf numFmtId="0" fontId="5" fillId="0" borderId="17" xfId="933" applyFont="1" applyBorder="1"/>
    <xf numFmtId="0" fontId="5" fillId="56" borderId="21" xfId="933" applyFont="1" applyFill="1" applyBorder="1" applyAlignment="1">
      <alignment horizontal="left" vertical="center" wrapText="1"/>
    </xf>
    <xf numFmtId="0" fontId="4" fillId="0" borderId="17" xfId="933" applyFont="1" applyBorder="1" applyAlignment="1"/>
    <xf numFmtId="0" fontId="4" fillId="0" borderId="25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 wrapText="1"/>
    </xf>
    <xf numFmtId="0" fontId="4" fillId="0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/>
    </xf>
    <xf numFmtId="0" fontId="5" fillId="0" borderId="26" xfId="933" applyFont="1" applyFill="1" applyBorder="1" applyAlignment="1">
      <alignment horizontal="left" vertical="center"/>
    </xf>
    <xf numFmtId="0" fontId="9" fillId="0" borderId="16" xfId="933" applyFont="1" applyFill="1" applyBorder="1" applyAlignment="1">
      <alignment horizontal="left" vertical="center"/>
    </xf>
    <xf numFmtId="0" fontId="29" fillId="0" borderId="17" xfId="933" applyFont="1" applyFill="1" applyBorder="1" applyAlignment="1">
      <alignment horizontal="left" vertical="center"/>
    </xf>
    <xf numFmtId="0" fontId="28" fillId="0" borderId="17" xfId="933" applyFont="1" applyFill="1" applyBorder="1" applyAlignment="1">
      <alignment horizontal="left" vertical="center"/>
    </xf>
    <xf numFmtId="16" fontId="4" fillId="0" borderId="15" xfId="933" quotePrefix="1" applyNumberFormat="1" applyFont="1" applyFill="1" applyBorder="1" applyAlignment="1">
      <alignment horizontal="left" vertical="center" wrapText="1"/>
    </xf>
    <xf numFmtId="0" fontId="9" fillId="56" borderId="21" xfId="933" applyFont="1" applyFill="1" applyBorder="1" applyAlignment="1">
      <alignment horizontal="left" vertical="center"/>
    </xf>
    <xf numFmtId="0" fontId="9" fillId="56" borderId="21" xfId="933" applyFont="1" applyFill="1" applyBorder="1" applyAlignment="1">
      <alignment horizontal="left" vertical="center" wrapText="1"/>
    </xf>
    <xf numFmtId="0" fontId="4" fillId="56" borderId="0" xfId="933" applyFont="1" applyFill="1" applyAlignment="1">
      <alignment horizontal="center" vertical="top" wrapText="1"/>
    </xf>
    <xf numFmtId="0" fontId="4" fillId="0" borderId="15" xfId="9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>
      <alignment horizontal="left" vertical="center"/>
    </xf>
    <xf numFmtId="0" fontId="43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2" fillId="0" borderId="15" xfId="931" applyFont="1" applyBorder="1" applyAlignment="1">
      <alignment horizontal="center" vertical="center" wrapText="1"/>
    </xf>
    <xf numFmtId="0" fontId="42" fillId="0" borderId="0" xfId="931" applyFont="1" applyAlignment="1">
      <alignment vertical="center"/>
    </xf>
    <xf numFmtId="2" fontId="5" fillId="0" borderId="15" xfId="0" applyNumberFormat="1" applyFont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5" fillId="0" borderId="15" xfId="0" applyNumberFormat="1" applyFont="1" applyBorder="1" applyAlignment="1">
      <alignment horizontal="center" vertical="center" wrapText="1"/>
    </xf>
    <xf numFmtId="14" fontId="4" fillId="56" borderId="0" xfId="0" applyNumberFormat="1" applyFont="1" applyFill="1" applyAlignment="1">
      <alignment horizontal="left"/>
    </xf>
    <xf numFmtId="0" fontId="27" fillId="56" borderId="0" xfId="0" applyFont="1" applyFill="1" applyAlignment="1">
      <alignment vertical="center"/>
    </xf>
    <xf numFmtId="14" fontId="0" fillId="56" borderId="0" xfId="0" applyNumberFormat="1" applyFill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56" borderId="0" xfId="0" applyFont="1" applyFill="1"/>
    <xf numFmtId="2" fontId="6" fillId="0" borderId="15" xfId="0" applyNumberFormat="1" applyFont="1" applyBorder="1" applyAlignment="1">
      <alignment horizontal="right" wrapText="1"/>
    </xf>
    <xf numFmtId="0" fontId="27" fillId="56" borderId="0" xfId="0" applyFont="1" applyFill="1"/>
    <xf numFmtId="0" fontId="27" fillId="0" borderId="0" xfId="0" applyFont="1"/>
    <xf numFmtId="14" fontId="14" fillId="0" borderId="0" xfId="931" applyNumberFormat="1" applyFont="1" applyAlignment="1">
      <alignment horizontal="left" vertical="center"/>
    </xf>
    <xf numFmtId="2" fontId="14" fillId="0" borderId="15" xfId="931" applyNumberFormat="1" applyFont="1" applyBorder="1" applyAlignment="1">
      <alignment horizontal="center" vertical="center" wrapText="1"/>
    </xf>
    <xf numFmtId="0" fontId="14" fillId="0" borderId="0" xfId="931" applyFont="1" applyBorder="1" applyAlignment="1">
      <alignment vertical="center"/>
    </xf>
    <xf numFmtId="0" fontId="27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" fillId="0" borderId="15" xfId="932" applyFont="1" applyBorder="1" applyAlignment="1">
      <alignment horizontal="left" vertical="center"/>
    </xf>
    <xf numFmtId="0" fontId="4" fillId="0" borderId="15" xfId="932" applyFont="1" applyBorder="1" applyAlignment="1">
      <alignment vertical="center"/>
    </xf>
    <xf numFmtId="0" fontId="27" fillId="0" borderId="15" xfId="932" applyFont="1" applyBorder="1" applyAlignment="1">
      <alignment vertical="center"/>
    </xf>
    <xf numFmtId="0" fontId="5" fillId="56" borderId="15" xfId="0" applyFont="1" applyFill="1" applyBorder="1" applyAlignment="1">
      <alignment horizontal="center" vertical="top" wrapText="1"/>
    </xf>
    <xf numFmtId="0" fontId="4" fillId="56" borderId="15" xfId="0" quotePrefix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0" fontId="6" fillId="56" borderId="0" xfId="0" applyFont="1" applyFill="1" applyBorder="1"/>
    <xf numFmtId="2" fontId="42" fillId="0" borderId="15" xfId="932" applyNumberFormat="1" applyFont="1" applyBorder="1" applyAlignment="1">
      <alignment vertical="center"/>
    </xf>
    <xf numFmtId="0" fontId="42" fillId="0" borderId="15" xfId="932" applyFont="1" applyBorder="1" applyAlignment="1">
      <alignment vertical="center" wrapText="1"/>
    </xf>
    <xf numFmtId="2" fontId="14" fillId="0" borderId="15" xfId="932" applyNumberFormat="1" applyFont="1" applyBorder="1" applyAlignment="1">
      <alignment vertical="center"/>
    </xf>
    <xf numFmtId="0" fontId="14" fillId="0" borderId="15" xfId="932" applyFont="1" applyBorder="1" applyAlignment="1">
      <alignment vertical="center" wrapText="1"/>
    </xf>
    <xf numFmtId="0" fontId="14" fillId="0" borderId="15" xfId="932" applyFont="1" applyBorder="1" applyAlignment="1">
      <alignment vertical="center"/>
    </xf>
    <xf numFmtId="0" fontId="42" fillId="0" borderId="15" xfId="932" applyFont="1" applyBorder="1" applyAlignment="1">
      <alignment vertical="center"/>
    </xf>
    <xf numFmtId="2" fontId="14" fillId="0" borderId="15" xfId="932" applyNumberFormat="1" applyFont="1" applyBorder="1" applyAlignment="1">
      <alignment vertical="center" wrapText="1"/>
    </xf>
    <xf numFmtId="0" fontId="14" fillId="56" borderId="29" xfId="933" applyFont="1" applyFill="1" applyBorder="1" applyAlignment="1">
      <alignment horizontal="left" vertical="center" wrapText="1"/>
    </xf>
    <xf numFmtId="0" fontId="14" fillId="56" borderId="0" xfId="933" applyFont="1" applyFill="1" applyBorder="1" applyAlignment="1">
      <alignment horizontal="left" vertical="center" wrapText="1"/>
    </xf>
    <xf numFmtId="0" fontId="14" fillId="56" borderId="0" xfId="933" applyFont="1" applyFill="1" applyBorder="1" applyAlignment="1">
      <alignment vertical="center" wrapText="1"/>
    </xf>
    <xf numFmtId="0" fontId="92" fillId="56" borderId="0" xfId="933" applyFont="1" applyFill="1" applyBorder="1" applyAlignment="1">
      <alignment vertical="center"/>
    </xf>
    <xf numFmtId="0" fontId="14" fillId="56" borderId="0" xfId="933" applyFont="1" applyFill="1" applyAlignment="1">
      <alignment vertical="center" wrapText="1"/>
    </xf>
    <xf numFmtId="0" fontId="14" fillId="0" borderId="0" xfId="933" applyFont="1" applyFill="1" applyAlignment="1">
      <alignment horizontal="left" vertical="center"/>
    </xf>
    <xf numFmtId="0" fontId="79" fillId="0" borderId="0" xfId="933" applyFont="1" applyFill="1" applyAlignment="1"/>
    <xf numFmtId="0" fontId="93" fillId="0" borderId="0" xfId="933" applyFont="1" applyFill="1" applyAlignment="1"/>
    <xf numFmtId="0" fontId="79" fillId="0" borderId="29" xfId="933" applyFont="1" applyFill="1" applyBorder="1" applyAlignment="1"/>
    <xf numFmtId="0" fontId="79" fillId="0" borderId="0" xfId="933" applyFont="1" applyFill="1" applyBorder="1" applyAlignment="1"/>
    <xf numFmtId="2" fontId="14" fillId="56" borderId="15" xfId="933" applyNumberFormat="1" applyFont="1" applyFill="1" applyBorder="1" applyAlignment="1">
      <alignment vertical="center" wrapText="1"/>
    </xf>
    <xf numFmtId="0" fontId="14" fillId="56" borderId="15" xfId="933" applyFont="1" applyFill="1" applyBorder="1" applyAlignment="1">
      <alignment vertical="center" wrapText="1"/>
    </xf>
    <xf numFmtId="0" fontId="14" fillId="0" borderId="15" xfId="933" applyFont="1" applyFill="1" applyBorder="1" applyAlignment="1">
      <alignment vertical="center" wrapText="1"/>
    </xf>
    <xf numFmtId="2" fontId="14" fillId="0" borderId="15" xfId="933" applyNumberFormat="1" applyFont="1" applyFill="1" applyBorder="1" applyAlignment="1">
      <alignment vertical="center" wrapText="1"/>
    </xf>
    <xf numFmtId="0" fontId="42" fillId="56" borderId="15" xfId="0" applyFont="1" applyFill="1" applyBorder="1" applyAlignment="1">
      <alignment horizontal="center" vertical="top" wrapText="1"/>
    </xf>
    <xf numFmtId="0" fontId="14" fillId="56" borderId="15" xfId="0" applyFont="1" applyFill="1" applyBorder="1" applyAlignment="1">
      <alignment horizontal="center" wrapText="1"/>
    </xf>
    <xf numFmtId="0" fontId="14" fillId="56" borderId="15" xfId="0" applyFont="1" applyFill="1" applyBorder="1" applyAlignment="1">
      <alignment horizontal="center" vertical="top" wrapText="1"/>
    </xf>
    <xf numFmtId="2" fontId="42" fillId="56" borderId="15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42" fillId="0" borderId="15" xfId="93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3" fillId="0" borderId="15" xfId="0" applyNumberFormat="1" applyFont="1" applyBorder="1" applyAlignment="1">
      <alignment horizontal="right" wrapText="1"/>
    </xf>
    <xf numFmtId="2" fontId="42" fillId="0" borderId="15" xfId="931" applyNumberFormat="1" applyFont="1" applyBorder="1" applyAlignment="1">
      <alignment horizontal="center" vertical="center" wrapText="1"/>
    </xf>
    <xf numFmtId="2" fontId="14" fillId="0" borderId="15" xfId="932" applyNumberFormat="1" applyFont="1" applyBorder="1" applyAlignment="1">
      <alignment horizontal="right" vertical="center"/>
    </xf>
    <xf numFmtId="14" fontId="0" fillId="56" borderId="0" xfId="0" applyNumberFormat="1" applyFont="1" applyFill="1" applyAlignment="1">
      <alignment horizontal="left"/>
    </xf>
    <xf numFmtId="1" fontId="14" fillId="0" borderId="15" xfId="931" applyNumberFormat="1" applyFont="1" applyBorder="1" applyAlignment="1">
      <alignment horizontal="center" vertical="center" wrapText="1"/>
    </xf>
    <xf numFmtId="2" fontId="3" fillId="56" borderId="15" xfId="0" applyNumberFormat="1" applyFont="1" applyFill="1" applyBorder="1" applyAlignment="1">
      <alignment vertical="center" wrapText="1"/>
    </xf>
    <xf numFmtId="0" fontId="3" fillId="56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56" borderId="23" xfId="0" applyFont="1" applyFill="1" applyBorder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84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87" fillId="0" borderId="0" xfId="0" applyFont="1" applyFill="1" applyAlignment="1">
      <alignment horizontal="left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56" borderId="29" xfId="0" applyFont="1" applyFill="1" applyBorder="1" applyAlignment="1">
      <alignment horizontal="center" vertical="center" wrapText="1"/>
    </xf>
    <xf numFmtId="0" fontId="0" fillId="56" borderId="29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7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9" xfId="932" applyFont="1" applyBorder="1" applyAlignment="1">
      <alignment horizontal="left" vertical="center"/>
    </xf>
    <xf numFmtId="0" fontId="4" fillId="0" borderId="0" xfId="932" applyFont="1" applyAlignment="1">
      <alignment horizontal="center" vertical="top" wrapText="1"/>
    </xf>
    <xf numFmtId="0" fontId="4" fillId="0" borderId="0" xfId="932" applyFont="1" applyBorder="1" applyAlignment="1">
      <alignment horizontal="left" vertical="top" wrapText="1"/>
    </xf>
    <xf numFmtId="0" fontId="91" fillId="0" borderId="0" xfId="932" applyFont="1" applyBorder="1" applyAlignment="1">
      <alignment horizontal="left" vertical="center" wrapText="1"/>
    </xf>
    <xf numFmtId="0" fontId="86" fillId="0" borderId="0" xfId="932" applyFont="1" applyFill="1" applyAlignment="1">
      <alignment horizontal="left" vertical="center"/>
    </xf>
    <xf numFmtId="0" fontId="4" fillId="0" borderId="0" xfId="932" applyFont="1" applyFill="1" applyAlignment="1">
      <alignment horizontal="center" vertical="top" wrapText="1"/>
    </xf>
    <xf numFmtId="0" fontId="4" fillId="0" borderId="0" xfId="932" applyFont="1" applyFill="1" applyBorder="1" applyAlignment="1">
      <alignment horizontal="left" vertical="top" wrapText="1"/>
    </xf>
    <xf numFmtId="0" fontId="86" fillId="0" borderId="0" xfId="932" applyFont="1" applyFill="1" applyBorder="1" applyAlignment="1">
      <alignment horizontal="left" vertical="center" wrapText="1"/>
    </xf>
    <xf numFmtId="0" fontId="3" fillId="0" borderId="15" xfId="932" applyFont="1" applyBorder="1" applyAlignment="1">
      <alignment horizontal="left" vertical="center" wrapText="1"/>
    </xf>
    <xf numFmtId="0" fontId="21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1" fillId="0" borderId="15" xfId="932" applyFont="1" applyBorder="1" applyAlignment="1">
      <alignment vertical="center" wrapText="1"/>
    </xf>
    <xf numFmtId="0" fontId="2" fillId="0" borderId="16" xfId="932" applyFont="1" applyBorder="1" applyAlignment="1">
      <alignment horizontal="left" vertical="center"/>
    </xf>
    <xf numFmtId="0" fontId="22" fillId="0" borderId="17" xfId="932" applyFont="1" applyBorder="1" applyAlignment="1">
      <alignment vertical="center"/>
    </xf>
    <xf numFmtId="0" fontId="22" fillId="0" borderId="21" xfId="932" applyFont="1" applyBorder="1" applyAlignment="1">
      <alignment vertical="center"/>
    </xf>
    <xf numFmtId="0" fontId="3" fillId="0" borderId="16" xfId="932" applyFont="1" applyBorder="1" applyAlignment="1">
      <alignment horizontal="left" vertical="center"/>
    </xf>
    <xf numFmtId="0" fontId="21" fillId="0" borderId="17" xfId="932" applyFont="1" applyBorder="1" applyAlignment="1">
      <alignment vertical="center"/>
    </xf>
    <xf numFmtId="0" fontId="21" fillId="0" borderId="21" xfId="932" applyFont="1" applyBorder="1" applyAlignment="1">
      <alignment vertical="center"/>
    </xf>
    <xf numFmtId="0" fontId="2" fillId="0" borderId="16" xfId="932" applyFont="1" applyBorder="1" applyAlignment="1">
      <alignment horizontal="left" vertical="center" wrapText="1"/>
    </xf>
    <xf numFmtId="0" fontId="22" fillId="0" borderId="17" xfId="932" applyFont="1" applyBorder="1" applyAlignment="1">
      <alignment vertical="center" wrapText="1"/>
    </xf>
    <xf numFmtId="0" fontId="22" fillId="0" borderId="21" xfId="932" applyFont="1" applyBorder="1" applyAlignment="1">
      <alignment vertical="center" wrapText="1"/>
    </xf>
    <xf numFmtId="0" fontId="2" fillId="0" borderId="15" xfId="932" applyFont="1" applyBorder="1" applyAlignment="1">
      <alignment vertical="center" wrapText="1"/>
    </xf>
    <xf numFmtId="14" fontId="16" fillId="0" borderId="0" xfId="932" applyNumberFormat="1" applyFont="1" applyAlignment="1">
      <alignment horizontal="center" vertical="center"/>
    </xf>
    <xf numFmtId="0" fontId="17" fillId="0" borderId="0" xfId="932" applyFont="1" applyAlignment="1">
      <alignment vertical="center"/>
    </xf>
    <xf numFmtId="0" fontId="16" fillId="0" borderId="0" xfId="932" applyFont="1" applyAlignment="1">
      <alignment horizontal="center" vertical="center"/>
    </xf>
    <xf numFmtId="0" fontId="16" fillId="0" borderId="0" xfId="932" applyFont="1" applyAlignment="1">
      <alignment horizontal="justify" vertical="center"/>
    </xf>
    <xf numFmtId="0" fontId="18" fillId="0" borderId="0" xfId="932" applyFont="1" applyAlignment="1">
      <alignment horizontal="center" vertical="center"/>
    </xf>
    <xf numFmtId="0" fontId="19" fillId="0" borderId="0" xfId="932" applyFont="1" applyAlignment="1">
      <alignment vertical="center"/>
    </xf>
    <xf numFmtId="0" fontId="2" fillId="0" borderId="0" xfId="932" applyFont="1" applyAlignment="1">
      <alignment horizontal="center" vertical="center"/>
    </xf>
    <xf numFmtId="0" fontId="12" fillId="0" borderId="0" xfId="932" applyAlignment="1">
      <alignment vertical="center"/>
    </xf>
    <xf numFmtId="0" fontId="15" fillId="0" borderId="0" xfId="932" applyFont="1" applyAlignment="1">
      <alignment horizontal="center" vertical="center"/>
    </xf>
    <xf numFmtId="0" fontId="88" fillId="0" borderId="0" xfId="932" applyFont="1" applyAlignment="1">
      <alignment horizontal="center" vertical="center"/>
    </xf>
    <xf numFmtId="0" fontId="85" fillId="0" borderId="0" xfId="932" applyFont="1" applyAlignment="1">
      <alignment vertical="center"/>
    </xf>
    <xf numFmtId="0" fontId="89" fillId="0" borderId="0" xfId="932" applyFont="1" applyAlignment="1">
      <alignment horizontal="center" vertical="center"/>
    </xf>
    <xf numFmtId="0" fontId="90" fillId="0" borderId="0" xfId="932" applyFont="1" applyAlignment="1">
      <alignment vertical="center"/>
    </xf>
    <xf numFmtId="0" fontId="2" fillId="0" borderId="16" xfId="932" applyFont="1" applyBorder="1" applyAlignment="1">
      <alignment vertical="center" wrapText="1"/>
    </xf>
    <xf numFmtId="0" fontId="2" fillId="0" borderId="16" xfId="932" applyFont="1" applyBorder="1" applyAlignment="1">
      <alignment vertical="center"/>
    </xf>
    <xf numFmtId="0" fontId="20" fillId="0" borderId="0" xfId="932" applyFont="1" applyAlignment="1">
      <alignment horizontal="right" vertical="center"/>
    </xf>
    <xf numFmtId="0" fontId="2" fillId="0" borderId="15" xfId="932" applyFont="1" applyBorder="1" applyAlignment="1">
      <alignment horizontal="center" vertical="center" wrapText="1"/>
    </xf>
    <xf numFmtId="0" fontId="22" fillId="0" borderId="15" xfId="932" applyFont="1" applyBorder="1" applyAlignment="1">
      <alignment vertical="center"/>
    </xf>
    <xf numFmtId="0" fontId="5" fillId="0" borderId="16" xfId="933" applyFont="1" applyBorder="1" applyAlignment="1">
      <alignment horizontal="center" vertical="center" wrapText="1"/>
    </xf>
    <xf numFmtId="0" fontId="5" fillId="0" borderId="17" xfId="933" applyFont="1" applyBorder="1" applyAlignment="1">
      <alignment horizontal="center" vertical="center" wrapText="1"/>
    </xf>
    <xf numFmtId="0" fontId="5" fillId="0" borderId="21" xfId="933" applyFont="1" applyBorder="1" applyAlignment="1">
      <alignment horizontal="center" vertical="center" wrapText="1"/>
    </xf>
    <xf numFmtId="0" fontId="4" fillId="56" borderId="0" xfId="933" applyFont="1" applyFill="1" applyAlignment="1">
      <alignment horizontal="left" vertical="top" wrapText="1"/>
    </xf>
    <xf numFmtId="0" fontId="4" fillId="0" borderId="16" xfId="933" applyFont="1" applyBorder="1" applyAlignment="1">
      <alignment wrapText="1"/>
    </xf>
    <xf numFmtId="0" fontId="4" fillId="0" borderId="17" xfId="933" applyFont="1" applyBorder="1" applyAlignment="1">
      <alignment wrapText="1"/>
    </xf>
    <xf numFmtId="0" fontId="27" fillId="0" borderId="17" xfId="933" applyFont="1" applyBorder="1" applyAlignment="1">
      <alignment wrapText="1"/>
    </xf>
    <xf numFmtId="0" fontId="27" fillId="0" borderId="21" xfId="933" applyFont="1" applyBorder="1" applyAlignment="1">
      <alignment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7" xfId="933" applyFont="1" applyFill="1" applyBorder="1" applyAlignment="1">
      <alignment horizontal="left" vertical="center" wrapText="1"/>
    </xf>
    <xf numFmtId="0" fontId="27" fillId="0" borderId="17" xfId="933" applyFont="1" applyBorder="1" applyAlignment="1">
      <alignment horizontal="left" vertical="center" wrapText="1"/>
    </xf>
    <xf numFmtId="0" fontId="27" fillId="0" borderId="21" xfId="933" applyFont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left" vertical="center" wrapText="1"/>
    </xf>
    <xf numFmtId="0" fontId="4" fillId="0" borderId="17" xfId="933" applyFont="1" applyFill="1" applyBorder="1" applyAlignment="1">
      <alignment horizontal="left" vertical="center" wrapText="1"/>
    </xf>
    <xf numFmtId="0" fontId="1" fillId="0" borderId="17" xfId="933" applyFont="1" applyFill="1" applyBorder="1" applyAlignment="1">
      <alignment horizontal="left" vertical="center" wrapText="1"/>
    </xf>
    <xf numFmtId="0" fontId="1" fillId="0" borderId="21" xfId="933" applyFont="1" applyFill="1" applyBorder="1" applyAlignment="1">
      <alignment horizontal="left" vertical="center" wrapText="1"/>
    </xf>
    <xf numFmtId="0" fontId="5" fillId="0" borderId="24" xfId="933" applyFont="1" applyBorder="1" applyAlignment="1">
      <alignment horizontal="left" wrapText="1"/>
    </xf>
    <xf numFmtId="0" fontId="5" fillId="0" borderId="29" xfId="933" applyFont="1" applyBorder="1" applyAlignment="1">
      <alignment horizontal="left" wrapText="1"/>
    </xf>
    <xf numFmtId="0" fontId="5" fillId="0" borderId="28" xfId="933" applyFont="1" applyBorder="1" applyAlignment="1">
      <alignment horizontal="left" wrapText="1"/>
    </xf>
    <xf numFmtId="0" fontId="14" fillId="56" borderId="0" xfId="933" applyFont="1" applyFill="1" applyAlignment="1">
      <alignment vertical="center" wrapText="1"/>
    </xf>
    <xf numFmtId="0" fontId="27" fillId="0" borderId="21" xfId="933" applyFont="1" applyFill="1" applyBorder="1" applyAlignment="1">
      <alignment horizontal="left" vertical="center" wrapText="1"/>
    </xf>
    <xf numFmtId="0" fontId="9" fillId="0" borderId="17" xfId="933" applyFont="1" applyFill="1" applyBorder="1" applyAlignment="1">
      <alignment horizontal="left" vertical="center" wrapText="1"/>
    </xf>
    <xf numFmtId="0" fontId="27" fillId="0" borderId="17" xfId="933" applyFont="1" applyFill="1" applyBorder="1" applyAlignment="1">
      <alignment horizontal="left" vertical="center" wrapText="1"/>
    </xf>
    <xf numFmtId="0" fontId="5" fillId="0" borderId="16" xfId="933" applyFont="1" applyFill="1" applyBorder="1" applyAlignment="1">
      <alignment horizontal="left" vertical="center" wrapText="1"/>
    </xf>
    <xf numFmtId="0" fontId="5" fillId="0" borderId="17" xfId="933" applyFont="1" applyFill="1" applyBorder="1" applyAlignment="1">
      <alignment horizontal="left" vertical="center" wrapText="1"/>
    </xf>
    <xf numFmtId="0" fontId="4" fillId="0" borderId="0" xfId="933" applyFont="1" applyFill="1" applyAlignment="1">
      <alignment horizontal="left" vertical="top" wrapText="1"/>
    </xf>
    <xf numFmtId="0" fontId="4" fillId="0" borderId="0" xfId="933" applyFont="1" applyFill="1" applyAlignment="1">
      <alignment horizontal="center" vertical="top" wrapText="1"/>
    </xf>
    <xf numFmtId="0" fontId="5" fillId="56" borderId="16" xfId="933" applyFont="1" applyFill="1" applyBorder="1" applyAlignment="1">
      <alignment horizontal="left" vertical="center" wrapText="1"/>
    </xf>
    <xf numFmtId="0" fontId="5" fillId="56" borderId="17" xfId="933" applyFont="1" applyFill="1" applyBorder="1" applyAlignment="1">
      <alignment horizontal="left" vertical="center" wrapText="1"/>
    </xf>
    <xf numFmtId="0" fontId="1" fillId="0" borderId="17" xfId="933" applyFont="1" applyBorder="1" applyAlignment="1">
      <alignment horizontal="left" vertical="center" wrapText="1"/>
    </xf>
    <xf numFmtId="0" fontId="1" fillId="0" borderId="21" xfId="933" applyFont="1" applyBorder="1" applyAlignment="1">
      <alignment horizontal="left" vertical="center" wrapText="1"/>
    </xf>
    <xf numFmtId="0" fontId="4" fillId="0" borderId="16" xfId="933" applyFont="1" applyFill="1" applyBorder="1" applyAlignment="1">
      <alignment wrapText="1"/>
    </xf>
    <xf numFmtId="0" fontId="1" fillId="0" borderId="17" xfId="933" applyFont="1" applyFill="1" applyBorder="1" applyAlignment="1">
      <alignment wrapText="1"/>
    </xf>
    <xf numFmtId="0" fontId="1" fillId="0" borderId="21" xfId="933" applyFont="1" applyFill="1" applyBorder="1" applyAlignment="1">
      <alignment wrapText="1"/>
    </xf>
    <xf numFmtId="0" fontId="4" fillId="56" borderId="0" xfId="933" applyFont="1" applyFill="1" applyAlignment="1">
      <alignment horizontal="center" vertical="top" wrapText="1"/>
    </xf>
    <xf numFmtId="0" fontId="4" fillId="0" borderId="16" xfId="933" applyFont="1" applyBorder="1" applyAlignment="1">
      <alignment horizontal="left" vertical="center" wrapText="1"/>
    </xf>
    <xf numFmtId="0" fontId="4" fillId="0" borderId="17" xfId="933" applyFont="1" applyBorder="1" applyAlignment="1">
      <alignment horizontal="left" vertical="center" wrapText="1"/>
    </xf>
    <xf numFmtId="0" fontId="4" fillId="0" borderId="21" xfId="933" applyFont="1" applyBorder="1" applyAlignment="1">
      <alignment horizontal="left" vertical="center" wrapText="1"/>
    </xf>
    <xf numFmtId="0" fontId="9" fillId="56" borderId="17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 wrapText="1"/>
    </xf>
    <xf numFmtId="0" fontId="4" fillId="0" borderId="21" xfId="933" applyFont="1" applyFill="1" applyBorder="1" applyAlignment="1">
      <alignment horizontal="left" vertical="center" wrapText="1"/>
    </xf>
    <xf numFmtId="0" fontId="5" fillId="56" borderId="0" xfId="933" applyFont="1" applyFill="1" applyAlignment="1">
      <alignment horizontal="center" vertical="center" wrapText="1"/>
    </xf>
    <xf numFmtId="49" fontId="5" fillId="56" borderId="18" xfId="933" applyNumberFormat="1" applyFont="1" applyFill="1" applyBorder="1" applyAlignment="1">
      <alignment horizontal="center" vertical="center" wrapText="1"/>
    </xf>
    <xf numFmtId="49" fontId="5" fillId="56" borderId="23" xfId="933" applyNumberFormat="1" applyFont="1" applyFill="1" applyBorder="1" applyAlignment="1">
      <alignment horizontal="center" vertical="center" wrapText="1"/>
    </xf>
    <xf numFmtId="0" fontId="84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5" fillId="56" borderId="16" xfId="933" applyFont="1" applyFill="1" applyBorder="1" applyAlignment="1">
      <alignment horizontal="center" vertical="center" wrapText="1"/>
    </xf>
    <xf numFmtId="0" fontId="5" fillId="56" borderId="17" xfId="933" applyFont="1" applyFill="1" applyBorder="1" applyAlignment="1">
      <alignment horizontal="center" vertical="center" wrapText="1"/>
    </xf>
    <xf numFmtId="0" fontId="5" fillId="56" borderId="21" xfId="933" applyFont="1" applyFill="1" applyBorder="1" applyAlignment="1">
      <alignment horizontal="center" vertical="center" wrapText="1"/>
    </xf>
    <xf numFmtId="0" fontId="5" fillId="0" borderId="18" xfId="933" applyFont="1" applyFill="1" applyBorder="1" applyAlignment="1">
      <alignment horizontal="center" vertical="center" wrapText="1"/>
    </xf>
    <xf numFmtId="0" fontId="5" fillId="0" borderId="23" xfId="933" applyFont="1" applyFill="1" applyBorder="1" applyAlignment="1">
      <alignment horizontal="center" vertical="center" wrapText="1"/>
    </xf>
    <xf numFmtId="0" fontId="5" fillId="56" borderId="19" xfId="933" applyFont="1" applyFill="1" applyBorder="1" applyAlignment="1">
      <alignment horizontal="center" vertical="center" wrapText="1"/>
    </xf>
    <xf numFmtId="0" fontId="5" fillId="56" borderId="20" xfId="933" applyFont="1" applyFill="1" applyBorder="1" applyAlignment="1">
      <alignment horizontal="center" vertical="center" wrapText="1"/>
    </xf>
    <xf numFmtId="0" fontId="5" fillId="56" borderId="22" xfId="933" applyFont="1" applyFill="1" applyBorder="1" applyAlignment="1">
      <alignment horizontal="center" vertical="center" wrapText="1"/>
    </xf>
    <xf numFmtId="0" fontId="5" fillId="56" borderId="24" xfId="933" applyFont="1" applyFill="1" applyBorder="1" applyAlignment="1">
      <alignment horizontal="center" vertical="center" wrapText="1"/>
    </xf>
    <xf numFmtId="0" fontId="5" fillId="56" borderId="29" xfId="933" applyFont="1" applyFill="1" applyBorder="1" applyAlignment="1">
      <alignment horizontal="center" vertical="center" wrapText="1"/>
    </xf>
    <xf numFmtId="0" fontId="5" fillId="56" borderId="28" xfId="933" applyFont="1" applyFill="1" applyBorder="1" applyAlignment="1">
      <alignment horizontal="center" vertical="center" wrapText="1"/>
    </xf>
    <xf numFmtId="0" fontId="4" fillId="56" borderId="0" xfId="933" applyFont="1" applyFill="1" applyAlignment="1">
      <alignment vertical="center" wrapText="1"/>
    </xf>
    <xf numFmtId="0" fontId="1" fillId="56" borderId="0" xfId="933" applyFont="1" applyFill="1" applyAlignment="1">
      <alignment vertical="center" wrapText="1"/>
    </xf>
    <xf numFmtId="0" fontId="8" fillId="0" borderId="29" xfId="933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2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3" fillId="0" borderId="18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27" fillId="0" borderId="20" xfId="284" applyFont="1" applyFill="1" applyBorder="1" applyAlignment="1">
      <alignment horizontal="left" vertical="center" wrapText="1"/>
    </xf>
    <xf numFmtId="0" fontId="42" fillId="0" borderId="0" xfId="931" applyFont="1" applyAlignment="1">
      <alignment horizontal="center" vertical="center"/>
    </xf>
    <xf numFmtId="0" fontId="42" fillId="0" borderId="0" xfId="931" applyFont="1" applyAlignment="1">
      <alignment vertical="center"/>
    </xf>
    <xf numFmtId="0" fontId="42" fillId="0" borderId="15" xfId="931" applyFont="1" applyBorder="1" applyAlignment="1">
      <alignment horizontal="center" vertical="center" wrapText="1"/>
    </xf>
    <xf numFmtId="0" fontId="42" fillId="0" borderId="18" xfId="931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5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" xfId="0" builtinId="0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16VSAFAS" xfId="930"/>
    <cellStyle name="Normal_20VSAFAS3-5p" xfId="931"/>
    <cellStyle name="Normal_3VSAFASpp" xfId="932"/>
    <cellStyle name="Normal_5VSAFASpp" xfId="933"/>
    <cellStyle name="Note" xfId="934"/>
    <cellStyle name="Note 10" xfId="935"/>
    <cellStyle name="Note 2" xfId="936"/>
    <cellStyle name="Note 2 2" xfId="937"/>
    <cellStyle name="Note 2 3" xfId="938"/>
    <cellStyle name="Note 3" xfId="939"/>
    <cellStyle name="Note 3 2" xfId="940"/>
    <cellStyle name="Note 3 3" xfId="941"/>
    <cellStyle name="Note 4" xfId="942"/>
    <cellStyle name="Note 4 2" xfId="943"/>
    <cellStyle name="Note 4 3" xfId="944"/>
    <cellStyle name="Note 5" xfId="945"/>
    <cellStyle name="Note 5 2" xfId="946"/>
    <cellStyle name="Note 5 3" xfId="947"/>
    <cellStyle name="Note 6" xfId="948"/>
    <cellStyle name="Note 6 2" xfId="949"/>
    <cellStyle name="Note 6 3" xfId="950"/>
    <cellStyle name="Note 7" xfId="951"/>
    <cellStyle name="Note 7 2" xfId="952"/>
    <cellStyle name="Note 7 3" xfId="953"/>
    <cellStyle name="Note 8" xfId="954"/>
    <cellStyle name="Note 8 2" xfId="955"/>
    <cellStyle name="Note 8 3" xfId="956"/>
    <cellStyle name="Note 9" xfId="957"/>
    <cellStyle name="Note 9 2" xfId="958"/>
    <cellStyle name="Note 9 3" xfId="959"/>
    <cellStyle name="Note_10VSAFAS2,3p" xfId="960"/>
    <cellStyle name="Output 2" xfId="961"/>
    <cellStyle name="Output 3" xfId="962"/>
    <cellStyle name="Output 4" xfId="963"/>
    <cellStyle name="Output 5" xfId="964"/>
    <cellStyle name="Output 6" xfId="965"/>
    <cellStyle name="Output 7" xfId="966"/>
    <cellStyle name="Output 8" xfId="967"/>
    <cellStyle name="Output 9" xfId="968"/>
    <cellStyle name="Paprastas_2009_06_PARAISKA_skatinamuju_paslaugu" xfId="969"/>
    <cellStyle name="SAPBEXaggData" xfId="970"/>
    <cellStyle name="SAPBEXaggData 2" xfId="971"/>
    <cellStyle name="SAPBEXaggDataEmph" xfId="972"/>
    <cellStyle name="SAPBEXaggItem" xfId="973"/>
    <cellStyle name="SAPBEXaggItem 2" xfId="974"/>
    <cellStyle name="SAPBEXaggItemX" xfId="975"/>
    <cellStyle name="SAPBEXchaText" xfId="976"/>
    <cellStyle name="SAPBEXchaText 2" xfId="977"/>
    <cellStyle name="SAPBEXexcBad7" xfId="978"/>
    <cellStyle name="SAPBEXexcBad7 2" xfId="979"/>
    <cellStyle name="SAPBEXexcBad8" xfId="980"/>
    <cellStyle name="SAPBEXexcBad8 2" xfId="981"/>
    <cellStyle name="SAPBEXexcBad9" xfId="982"/>
    <cellStyle name="SAPBEXexcBad9 2" xfId="983"/>
    <cellStyle name="SAPBEXexcCritical4" xfId="984"/>
    <cellStyle name="SAPBEXexcCritical4 2" xfId="985"/>
    <cellStyle name="SAPBEXexcCritical5" xfId="986"/>
    <cellStyle name="SAPBEXexcCritical5 2" xfId="987"/>
    <cellStyle name="SAPBEXexcCritical6" xfId="988"/>
    <cellStyle name="SAPBEXexcCritical6 2" xfId="989"/>
    <cellStyle name="SAPBEXexcGood1" xfId="990"/>
    <cellStyle name="SAPBEXexcGood1 2" xfId="991"/>
    <cellStyle name="SAPBEXexcGood2" xfId="992"/>
    <cellStyle name="SAPBEXexcGood2 2" xfId="993"/>
    <cellStyle name="SAPBEXexcGood3" xfId="994"/>
    <cellStyle name="SAPBEXexcGood3 2" xfId="995"/>
    <cellStyle name="SAPBEXfilterDrill" xfId="996"/>
    <cellStyle name="SAPBEXfilterDrill 2" xfId="997"/>
    <cellStyle name="SAPBEXfilterItem" xfId="998"/>
    <cellStyle name="SAPBEXfilterItem 2" xfId="999"/>
    <cellStyle name="SAPBEXfilterItem 2 2" xfId="1000"/>
    <cellStyle name="SAPBEXfilterItem 2 3" xfId="1001"/>
    <cellStyle name="SAPBEXfilterItem 3" xfId="1002"/>
    <cellStyle name="SAPBEXfilterItem 4" xfId="1003"/>
    <cellStyle name="SAPBEXfilterText" xfId="1004"/>
    <cellStyle name="SAPBEXfilterText 2" xfId="1005"/>
    <cellStyle name="SAPBEXfilterText 2 2" xfId="1006"/>
    <cellStyle name="SAPBEXfilterText 2 3" xfId="1007"/>
    <cellStyle name="SAPBEXfilterText 3" xfId="1008"/>
    <cellStyle name="SAPBEXfilterText 4" xfId="1009"/>
    <cellStyle name="SAPBEXformats" xfId="1010"/>
    <cellStyle name="SAPBEXformats 2" xfId="1011"/>
    <cellStyle name="SAPBEXheaderItem" xfId="1012"/>
    <cellStyle name="SAPBEXheaderItem 2" xfId="1013"/>
    <cellStyle name="SAPBEXheaderText" xfId="1014"/>
    <cellStyle name="SAPBEXheaderText 2" xfId="1015"/>
    <cellStyle name="SAPBEXHLevel0" xfId="1016"/>
    <cellStyle name="SAPBEXHLevel0 2" xfId="1017"/>
    <cellStyle name="SAPBEXHLevel0X" xfId="1018"/>
    <cellStyle name="SAPBEXHLevel0X 2" xfId="1019"/>
    <cellStyle name="SAPBEXHLevel0X 3" xfId="1020"/>
    <cellStyle name="SAPBEXHLevel1" xfId="1021"/>
    <cellStyle name="SAPBEXHLevel1 2" xfId="1022"/>
    <cellStyle name="SAPBEXHLevel1X" xfId="1023"/>
    <cellStyle name="SAPBEXHLevel1X 2" xfId="1024"/>
    <cellStyle name="SAPBEXHLevel1X 3" xfId="1025"/>
    <cellStyle name="SAPBEXHLevel2" xfId="1026"/>
    <cellStyle name="SAPBEXHLevel2 2" xfId="1027"/>
    <cellStyle name="SAPBEXHLevel2X" xfId="1028"/>
    <cellStyle name="SAPBEXHLevel2X 2" xfId="1029"/>
    <cellStyle name="SAPBEXHLevel2X 3" xfId="1030"/>
    <cellStyle name="SAPBEXHLevel3" xfId="1031"/>
    <cellStyle name="SAPBEXHLevel3 2" xfId="1032"/>
    <cellStyle name="SAPBEXHLevel3X" xfId="1033"/>
    <cellStyle name="SAPBEXHLevel3X 2" xfId="1034"/>
    <cellStyle name="SAPBEXHLevel3X 3" xfId="1035"/>
    <cellStyle name="SAPBEXinputData" xfId="1036"/>
    <cellStyle name="SAPBEXinputData 2" xfId="1037"/>
    <cellStyle name="SAPBEXinputData 3" xfId="1038"/>
    <cellStyle name="SAPBEXItemHeader" xfId="1039"/>
    <cellStyle name="SAPBEXresData" xfId="1040"/>
    <cellStyle name="SAPBEXresDataEmph" xfId="1041"/>
    <cellStyle name="SAPBEXresItem" xfId="1042"/>
    <cellStyle name="SAPBEXresItemX" xfId="1043"/>
    <cellStyle name="SAPBEXstdData" xfId="1044"/>
    <cellStyle name="SAPBEXstdData 2" xfId="1045"/>
    <cellStyle name="SAPBEXstdDataEmph" xfId="1046"/>
    <cellStyle name="SAPBEXstdItem" xfId="1047"/>
    <cellStyle name="SAPBEXstdItem 2" xfId="1048"/>
    <cellStyle name="SAPBEXstdItemX" xfId="1049"/>
    <cellStyle name="SAPBEXtitle" xfId="1050"/>
    <cellStyle name="SAPBEXunassignedItem" xfId="1051"/>
    <cellStyle name="SAPBEXunassignedItem 2" xfId="1052"/>
    <cellStyle name="SAPBEXundefined" xfId="1053"/>
    <cellStyle name="Sheet Title" xfId="1054"/>
    <cellStyle name="STYL1 - Style1" xfId="1055"/>
    <cellStyle name="STYL1 - Style1 2" xfId="1056"/>
    <cellStyle name="STYL1 - Style1 3" xfId="1057"/>
    <cellStyle name="Stilius 1" xfId="1058"/>
    <cellStyle name="Table Heading" xfId="1059"/>
    <cellStyle name="Total 2" xfId="1060"/>
    <cellStyle name="Total 2 2" xfId="1061"/>
    <cellStyle name="Total 3" xfId="1062"/>
    <cellStyle name="Total 3 2" xfId="1063"/>
    <cellStyle name="Total 4" xfId="1064"/>
    <cellStyle name="Total 4 2" xfId="1065"/>
    <cellStyle name="Total 5" xfId="1066"/>
    <cellStyle name="Total 5 2" xfId="1067"/>
    <cellStyle name="Total 6" xfId="1068"/>
    <cellStyle name="Total 6 2" xfId="1069"/>
    <cellStyle name="Total 7" xfId="1070"/>
    <cellStyle name="Total 7 2" xfId="1071"/>
    <cellStyle name="Total 8" xfId="1072"/>
    <cellStyle name="Total 8 2" xfId="1073"/>
    <cellStyle name="Total 9" xfId="1074"/>
    <cellStyle name="Total 9 2" xfId="1075"/>
    <cellStyle name="Valiuta 2" xfId="1086"/>
    <cellStyle name="Warning Text 2" xfId="1076"/>
    <cellStyle name="Warning Text 3" xfId="1077"/>
    <cellStyle name="Warning Text 4" xfId="1078"/>
    <cellStyle name="Warning Text 5" xfId="1079"/>
    <cellStyle name="Warning Text 6" xfId="1080"/>
    <cellStyle name="Warning Text 7" xfId="1081"/>
    <cellStyle name="Warning Text 8" xfId="1082"/>
    <cellStyle name="Warning Text 9" xfId="1083"/>
    <cellStyle name="Обычный_FAS_primary docs_MM_SD" xfId="10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zoomScaleNormal="100" zoomScaleSheetLayoutView="100" workbookViewId="0">
      <selection activeCell="A9" sqref="A9:G9"/>
    </sheetView>
  </sheetViews>
  <sheetFormatPr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9" style="34" customWidth="1"/>
    <col min="5" max="5" width="7.7109375" style="32" customWidth="1"/>
    <col min="6" max="6" width="11.85546875" style="33" customWidth="1"/>
    <col min="7" max="7" width="12.85546875" style="33" customWidth="1"/>
    <col min="8" max="16384" width="9.140625" style="33"/>
  </cols>
  <sheetData>
    <row r="1" spans="1:7">
      <c r="A1" s="31"/>
      <c r="B1" s="32"/>
      <c r="C1" s="32"/>
      <c r="D1" s="32"/>
      <c r="E1" s="2"/>
      <c r="F1" s="31"/>
      <c r="G1" s="31"/>
    </row>
    <row r="2" spans="1:7">
      <c r="E2" s="431" t="s">
        <v>351</v>
      </c>
      <c r="F2" s="432"/>
      <c r="G2" s="432"/>
    </row>
    <row r="3" spans="1:7">
      <c r="E3" s="433" t="s">
        <v>327</v>
      </c>
      <c r="F3" s="434"/>
      <c r="G3" s="434"/>
    </row>
    <row r="5" spans="1:7">
      <c r="A5" s="408" t="s">
        <v>437</v>
      </c>
      <c r="B5" s="409"/>
      <c r="C5" s="409"/>
      <c r="D5" s="409"/>
      <c r="E5" s="409"/>
      <c r="F5" s="404"/>
      <c r="G5" s="404"/>
    </row>
    <row r="6" spans="1:7">
      <c r="A6" s="436"/>
      <c r="B6" s="436"/>
      <c r="C6" s="436"/>
      <c r="D6" s="436"/>
      <c r="E6" s="436"/>
      <c r="F6" s="436"/>
      <c r="G6" s="436"/>
    </row>
    <row r="7" spans="1:7">
      <c r="A7" s="400" t="s">
        <v>525</v>
      </c>
      <c r="B7" s="401"/>
      <c r="C7" s="401"/>
      <c r="D7" s="401"/>
      <c r="E7" s="401"/>
      <c r="F7" s="402"/>
      <c r="G7" s="402"/>
    </row>
    <row r="8" spans="1:7">
      <c r="A8" s="396" t="s">
        <v>476</v>
      </c>
      <c r="B8" s="435"/>
      <c r="C8" s="435"/>
      <c r="D8" s="435"/>
      <c r="E8" s="435"/>
      <c r="F8" s="404"/>
      <c r="G8" s="404"/>
    </row>
    <row r="9" spans="1:7" ht="12.75" customHeight="1">
      <c r="A9" s="400" t="s">
        <v>526</v>
      </c>
      <c r="B9" s="401"/>
      <c r="C9" s="401"/>
      <c r="D9" s="401"/>
      <c r="E9" s="401"/>
      <c r="F9" s="402"/>
      <c r="G9" s="402"/>
    </row>
    <row r="10" spans="1:7">
      <c r="A10" s="405" t="s">
        <v>477</v>
      </c>
      <c r="B10" s="406"/>
      <c r="C10" s="406"/>
      <c r="D10" s="406"/>
      <c r="E10" s="406"/>
      <c r="F10" s="407"/>
      <c r="G10" s="407"/>
    </row>
    <row r="11" spans="1:7">
      <c r="A11" s="407"/>
      <c r="B11" s="407"/>
      <c r="C11" s="407"/>
      <c r="D11" s="407"/>
      <c r="E11" s="407"/>
      <c r="F11" s="407"/>
      <c r="G11" s="407"/>
    </row>
    <row r="12" spans="1:7">
      <c r="A12" s="403"/>
      <c r="B12" s="404"/>
      <c r="C12" s="404"/>
      <c r="D12" s="404"/>
      <c r="E12" s="404"/>
    </row>
    <row r="13" spans="1:7">
      <c r="A13" s="408" t="s">
        <v>353</v>
      </c>
      <c r="B13" s="409"/>
      <c r="C13" s="409"/>
      <c r="D13" s="409"/>
      <c r="E13" s="409"/>
      <c r="F13" s="410"/>
      <c r="G13" s="410"/>
    </row>
    <row r="14" spans="1:7">
      <c r="A14" s="408" t="s">
        <v>562</v>
      </c>
      <c r="B14" s="409"/>
      <c r="C14" s="409"/>
      <c r="D14" s="409"/>
      <c r="E14" s="409"/>
      <c r="F14" s="410"/>
      <c r="G14" s="410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96" t="s">
        <v>563</v>
      </c>
      <c r="B16" s="397"/>
      <c r="C16" s="397"/>
      <c r="D16" s="397"/>
      <c r="E16" s="397"/>
      <c r="F16" s="398"/>
      <c r="G16" s="398"/>
    </row>
    <row r="17" spans="1:7">
      <c r="A17" s="396" t="s">
        <v>354</v>
      </c>
      <c r="B17" s="396"/>
      <c r="C17" s="396"/>
      <c r="D17" s="396"/>
      <c r="E17" s="396"/>
      <c r="F17" s="398"/>
      <c r="G17" s="398"/>
    </row>
    <row r="18" spans="1:7" ht="12.75" customHeight="1">
      <c r="A18" s="35"/>
      <c r="B18" s="38"/>
      <c r="C18" s="38"/>
      <c r="D18" s="399" t="s">
        <v>527</v>
      </c>
      <c r="E18" s="399"/>
      <c r="F18" s="399"/>
      <c r="G18" s="399"/>
    </row>
    <row r="19" spans="1:7" ht="67.5" customHeight="1">
      <c r="A19" s="5" t="s">
        <v>323</v>
      </c>
      <c r="B19" s="415" t="s">
        <v>355</v>
      </c>
      <c r="C19" s="416"/>
      <c r="D19" s="417"/>
      <c r="E19" s="40" t="s">
        <v>356</v>
      </c>
      <c r="F19" s="41" t="s">
        <v>357</v>
      </c>
      <c r="G19" s="41" t="s">
        <v>358</v>
      </c>
    </row>
    <row r="20" spans="1:7" s="34" customFormat="1" ht="12.75" customHeight="1">
      <c r="A20" s="41" t="s">
        <v>359</v>
      </c>
      <c r="B20" s="42" t="s">
        <v>360</v>
      </c>
      <c r="C20" s="43"/>
      <c r="D20" s="44"/>
      <c r="E20" s="45"/>
      <c r="F20" s="391">
        <f>SUM(F21+F27)</f>
        <v>182462.06</v>
      </c>
      <c r="G20" s="392">
        <f>SUM(G21+G27)</f>
        <v>127513.65</v>
      </c>
    </row>
    <row r="21" spans="1:7" s="34" customFormat="1" ht="12.75" customHeight="1">
      <c r="A21" s="46" t="s">
        <v>361</v>
      </c>
      <c r="B21" s="47" t="s">
        <v>362</v>
      </c>
      <c r="C21" s="48"/>
      <c r="D21" s="49"/>
      <c r="E21" s="10" t="s">
        <v>528</v>
      </c>
      <c r="F21" s="391">
        <v>99.5</v>
      </c>
      <c r="G21" s="391">
        <v>226.4</v>
      </c>
    </row>
    <row r="22" spans="1:7" s="34" customFormat="1" ht="12.75" customHeight="1">
      <c r="A22" s="10" t="s">
        <v>372</v>
      </c>
      <c r="B22" s="11"/>
      <c r="C22" s="27" t="s">
        <v>438</v>
      </c>
      <c r="D22" s="50"/>
      <c r="E22" s="323"/>
      <c r="F22" s="391"/>
      <c r="G22" s="391"/>
    </row>
    <row r="23" spans="1:7" s="34" customFormat="1" ht="12.75" customHeight="1">
      <c r="A23" s="10" t="s">
        <v>373</v>
      </c>
      <c r="B23" s="11"/>
      <c r="C23" s="27" t="s">
        <v>439</v>
      </c>
      <c r="D23" s="28"/>
      <c r="E23" s="203"/>
      <c r="F23" s="391">
        <v>99.5</v>
      </c>
      <c r="G23" s="391">
        <v>226.4</v>
      </c>
    </row>
    <row r="24" spans="1:7" s="34" customFormat="1" ht="12.75" customHeight="1">
      <c r="A24" s="10" t="s">
        <v>405</v>
      </c>
      <c r="B24" s="11"/>
      <c r="C24" s="27" t="s">
        <v>440</v>
      </c>
      <c r="D24" s="28"/>
      <c r="E24" s="203"/>
      <c r="F24" s="392"/>
      <c r="G24" s="392"/>
    </row>
    <row r="25" spans="1:7" s="34" customFormat="1" ht="12.75" customHeight="1">
      <c r="A25" s="10" t="s">
        <v>441</v>
      </c>
      <c r="B25" s="11"/>
      <c r="C25" s="27" t="s">
        <v>442</v>
      </c>
      <c r="D25" s="28"/>
      <c r="E25" s="46"/>
      <c r="F25" s="392"/>
      <c r="G25" s="392"/>
    </row>
    <row r="26" spans="1:7" s="34" customFormat="1" ht="12.75" customHeight="1">
      <c r="A26" s="52" t="s">
        <v>443</v>
      </c>
      <c r="B26" s="11"/>
      <c r="C26" s="53" t="s">
        <v>444</v>
      </c>
      <c r="D26" s="50"/>
      <c r="E26" s="46"/>
      <c r="F26" s="392"/>
      <c r="G26" s="392"/>
    </row>
    <row r="27" spans="1:7" s="34" customFormat="1" ht="12.75" customHeight="1">
      <c r="A27" s="54" t="s">
        <v>363</v>
      </c>
      <c r="B27" s="55" t="s">
        <v>364</v>
      </c>
      <c r="C27" s="56"/>
      <c r="D27" s="57"/>
      <c r="E27" s="46" t="s">
        <v>529</v>
      </c>
      <c r="F27" s="391">
        <f>SUM(F32+F33+F35+F36+F37)</f>
        <v>182362.56</v>
      </c>
      <c r="G27" s="392">
        <f>SUM(G28+G29+G30+G31+G32+G33+G34+G35+G36+G37)</f>
        <v>127287.25</v>
      </c>
    </row>
    <row r="28" spans="1:7" s="34" customFormat="1" ht="12.75" customHeight="1">
      <c r="A28" s="10" t="s">
        <v>408</v>
      </c>
      <c r="B28" s="11"/>
      <c r="C28" s="27" t="s">
        <v>445</v>
      </c>
      <c r="D28" s="28"/>
      <c r="E28" s="203"/>
      <c r="F28" s="392"/>
      <c r="G28" s="392"/>
    </row>
    <row r="29" spans="1:7" s="34" customFormat="1" ht="12.75" customHeight="1">
      <c r="A29" s="10" t="s">
        <v>410</v>
      </c>
      <c r="B29" s="11"/>
      <c r="C29" s="27" t="s">
        <v>446</v>
      </c>
      <c r="D29" s="28"/>
      <c r="E29" s="203"/>
      <c r="F29" s="392"/>
      <c r="G29" s="392"/>
    </row>
    <row r="30" spans="1:7" s="34" customFormat="1" ht="12.75" customHeight="1">
      <c r="A30" s="10" t="s">
        <v>412</v>
      </c>
      <c r="B30" s="11"/>
      <c r="C30" s="27" t="s">
        <v>447</v>
      </c>
      <c r="D30" s="28"/>
      <c r="E30" s="203"/>
      <c r="F30" s="392"/>
      <c r="G30" s="392"/>
    </row>
    <row r="31" spans="1:7" s="34" customFormat="1" ht="12.75" customHeight="1">
      <c r="A31" s="10" t="s">
        <v>414</v>
      </c>
      <c r="B31" s="11"/>
      <c r="C31" s="27" t="s">
        <v>448</v>
      </c>
      <c r="D31" s="28"/>
      <c r="E31" s="203"/>
      <c r="F31" s="392"/>
      <c r="G31" s="392"/>
    </row>
    <row r="32" spans="1:7" s="34" customFormat="1" ht="12.75" customHeight="1">
      <c r="A32" s="10" t="s">
        <v>416</v>
      </c>
      <c r="B32" s="11"/>
      <c r="C32" s="27" t="s">
        <v>449</v>
      </c>
      <c r="D32" s="28"/>
      <c r="E32" s="203"/>
      <c r="F32" s="391">
        <v>9091.82</v>
      </c>
      <c r="G32" s="391">
        <v>10355.9</v>
      </c>
    </row>
    <row r="33" spans="1:7" s="34" customFormat="1" ht="12.75" customHeight="1">
      <c r="A33" s="10" t="s">
        <v>418</v>
      </c>
      <c r="B33" s="11"/>
      <c r="C33" s="27" t="s">
        <v>450</v>
      </c>
      <c r="D33" s="28"/>
      <c r="E33" s="203"/>
      <c r="F33" s="391">
        <v>8611.6</v>
      </c>
      <c r="G33" s="392">
        <v>9861.34</v>
      </c>
    </row>
    <row r="34" spans="1:7" s="34" customFormat="1" ht="12.75" customHeight="1">
      <c r="A34" s="10" t="s">
        <v>420</v>
      </c>
      <c r="B34" s="11"/>
      <c r="C34" s="27" t="s">
        <v>451</v>
      </c>
      <c r="D34" s="28"/>
      <c r="E34" s="203"/>
      <c r="F34" s="392"/>
      <c r="G34" s="392"/>
    </row>
    <row r="35" spans="1:7" s="34" customFormat="1" ht="12.75" customHeight="1">
      <c r="A35" s="10" t="s">
        <v>422</v>
      </c>
      <c r="B35" s="11"/>
      <c r="C35" s="27" t="s">
        <v>452</v>
      </c>
      <c r="D35" s="28"/>
      <c r="E35" s="203"/>
      <c r="F35" s="392">
        <v>1791.38</v>
      </c>
      <c r="G35" s="392">
        <v>2491.13</v>
      </c>
    </row>
    <row r="36" spans="1:7" s="34" customFormat="1" ht="12.75" customHeight="1">
      <c r="A36" s="10" t="s">
        <v>453</v>
      </c>
      <c r="B36" s="20"/>
      <c r="C36" s="22" t="s">
        <v>478</v>
      </c>
      <c r="D36" s="12"/>
      <c r="E36" s="203"/>
      <c r="F36" s="391">
        <v>61642.12</v>
      </c>
      <c r="G36" s="391">
        <v>68212.899999999994</v>
      </c>
    </row>
    <row r="37" spans="1:7" s="34" customFormat="1" ht="12.75" customHeight="1">
      <c r="A37" s="10" t="s">
        <v>425</v>
      </c>
      <c r="B37" s="11"/>
      <c r="C37" s="27" t="s">
        <v>454</v>
      </c>
      <c r="D37" s="28"/>
      <c r="E37" s="46"/>
      <c r="F37" s="392">
        <v>101225.64</v>
      </c>
      <c r="G37" s="392">
        <v>36365.980000000003</v>
      </c>
    </row>
    <row r="38" spans="1:7" s="34" customFormat="1" ht="12.75" customHeight="1">
      <c r="A38" s="46" t="s">
        <v>365</v>
      </c>
      <c r="B38" s="58" t="s">
        <v>366</v>
      </c>
      <c r="C38" s="58"/>
      <c r="D38" s="13"/>
      <c r="E38" s="46"/>
      <c r="F38" s="392"/>
      <c r="G38" s="392"/>
    </row>
    <row r="39" spans="1:7" s="30" customFormat="1" ht="12.75" customHeight="1">
      <c r="A39" s="8" t="s">
        <v>367</v>
      </c>
      <c r="B39" s="9" t="s">
        <v>455</v>
      </c>
      <c r="C39" s="9"/>
      <c r="D39" s="19"/>
      <c r="E39" s="324"/>
      <c r="F39" s="393"/>
      <c r="G39" s="393"/>
    </row>
    <row r="40" spans="1:7" s="34" customFormat="1" ht="12.75" customHeight="1">
      <c r="A40" s="41" t="s">
        <v>368</v>
      </c>
      <c r="B40" s="42" t="s">
        <v>456</v>
      </c>
      <c r="C40" s="43"/>
      <c r="D40" s="44"/>
      <c r="E40" s="203"/>
      <c r="F40" s="392"/>
      <c r="G40" s="392"/>
    </row>
    <row r="41" spans="1:7" s="34" customFormat="1" ht="12.75" customHeight="1">
      <c r="A41" s="5" t="s">
        <v>369</v>
      </c>
      <c r="B41" s="6" t="s">
        <v>370</v>
      </c>
      <c r="C41" s="59"/>
      <c r="D41" s="7"/>
      <c r="E41" s="46"/>
      <c r="F41" s="391">
        <v>727862.67</v>
      </c>
      <c r="G41" s="392">
        <f>SUM(G42+G48+G49+G57)</f>
        <v>692318.43</v>
      </c>
    </row>
    <row r="42" spans="1:7" s="34" customFormat="1" ht="12.75" customHeight="1">
      <c r="A42" s="8" t="s">
        <v>361</v>
      </c>
      <c r="B42" s="14" t="s">
        <v>371</v>
      </c>
      <c r="C42" s="17"/>
      <c r="D42" s="15"/>
      <c r="E42" s="46" t="s">
        <v>530</v>
      </c>
      <c r="F42" s="392">
        <v>74605.429999999993</v>
      </c>
      <c r="G42" s="392">
        <v>32988.33</v>
      </c>
    </row>
    <row r="43" spans="1:7" s="34" customFormat="1" ht="12.75" customHeight="1">
      <c r="A43" s="16" t="s">
        <v>372</v>
      </c>
      <c r="B43" s="20"/>
      <c r="C43" s="22" t="s">
        <v>457</v>
      </c>
      <c r="D43" s="12"/>
      <c r="E43" s="203"/>
      <c r="F43" s="392"/>
      <c r="G43" s="392"/>
    </row>
    <row r="44" spans="1:7" s="34" customFormat="1" ht="12.75" customHeight="1">
      <c r="A44" s="16" t="s">
        <v>373</v>
      </c>
      <c r="B44" s="20"/>
      <c r="C44" s="22" t="s">
        <v>458</v>
      </c>
      <c r="D44" s="12"/>
      <c r="E44" s="203"/>
      <c r="F44" s="392">
        <v>74605.429999999993</v>
      </c>
      <c r="G44" s="392">
        <v>32988.33</v>
      </c>
    </row>
    <row r="45" spans="1:7" s="34" customFormat="1" ht="15.75">
      <c r="A45" s="16" t="s">
        <v>405</v>
      </c>
      <c r="B45" s="20"/>
      <c r="C45" s="22" t="s">
        <v>459</v>
      </c>
      <c r="D45" s="12"/>
      <c r="E45" s="203"/>
      <c r="F45" s="392"/>
      <c r="G45" s="392"/>
    </row>
    <row r="46" spans="1:7" s="34" customFormat="1" ht="15.75">
      <c r="A46" s="16" t="s">
        <v>441</v>
      </c>
      <c r="B46" s="20"/>
      <c r="C46" s="22" t="s">
        <v>460</v>
      </c>
      <c r="D46" s="12"/>
      <c r="E46" s="203"/>
      <c r="F46" s="392"/>
      <c r="G46" s="392"/>
    </row>
    <row r="47" spans="1:7" s="34" customFormat="1" ht="12.75" customHeight="1">
      <c r="A47" s="16" t="s">
        <v>443</v>
      </c>
      <c r="B47" s="59"/>
      <c r="C47" s="423" t="s">
        <v>374</v>
      </c>
      <c r="D47" s="424"/>
      <c r="E47" s="203"/>
      <c r="F47" s="392"/>
      <c r="G47" s="392"/>
    </row>
    <row r="48" spans="1:7" s="34" customFormat="1" ht="12.75" customHeight="1">
      <c r="A48" s="8" t="s">
        <v>363</v>
      </c>
      <c r="B48" s="23" t="s">
        <v>375</v>
      </c>
      <c r="C48" s="60"/>
      <c r="D48" s="24"/>
      <c r="E48" s="46" t="s">
        <v>531</v>
      </c>
      <c r="F48" s="391">
        <v>2705.22</v>
      </c>
      <c r="G48" s="391">
        <v>1173.5999999999999</v>
      </c>
    </row>
    <row r="49" spans="1:7" s="34" customFormat="1" ht="12.75" customHeight="1">
      <c r="A49" s="8" t="s">
        <v>365</v>
      </c>
      <c r="B49" s="14" t="s">
        <v>376</v>
      </c>
      <c r="C49" s="17"/>
      <c r="D49" s="15"/>
      <c r="E49" s="46" t="s">
        <v>532</v>
      </c>
      <c r="F49" s="392">
        <v>117703.01</v>
      </c>
      <c r="G49" s="392">
        <v>152090.73000000001</v>
      </c>
    </row>
    <row r="50" spans="1:7" s="34" customFormat="1" ht="12.75" customHeight="1">
      <c r="A50" s="16" t="s">
        <v>377</v>
      </c>
      <c r="B50" s="17"/>
      <c r="C50" s="61" t="s">
        <v>378</v>
      </c>
      <c r="D50" s="18"/>
      <c r="E50" s="46"/>
      <c r="F50" s="392"/>
      <c r="G50" s="392"/>
    </row>
    <row r="51" spans="1:7" s="34" customFormat="1" ht="12.75" customHeight="1">
      <c r="A51" s="62" t="s">
        <v>379</v>
      </c>
      <c r="B51" s="20"/>
      <c r="C51" s="22" t="s">
        <v>380</v>
      </c>
      <c r="D51" s="63"/>
      <c r="E51" s="176"/>
      <c r="F51" s="394"/>
      <c r="G51" s="394"/>
    </row>
    <row r="52" spans="1:7" s="34" customFormat="1" ht="12.75" customHeight="1">
      <c r="A52" s="16" t="s">
        <v>381</v>
      </c>
      <c r="B52" s="20"/>
      <c r="C52" s="22" t="s">
        <v>382</v>
      </c>
      <c r="D52" s="12"/>
      <c r="E52" s="325"/>
      <c r="F52" s="392"/>
      <c r="G52" s="392"/>
    </row>
    <row r="53" spans="1:7" s="34" customFormat="1" ht="12.75" customHeight="1">
      <c r="A53" s="16" t="s">
        <v>383</v>
      </c>
      <c r="B53" s="20"/>
      <c r="C53" s="423" t="s">
        <v>384</v>
      </c>
      <c r="D53" s="424"/>
      <c r="E53" s="325"/>
      <c r="F53" s="392">
        <v>117561.86</v>
      </c>
      <c r="G53" s="392">
        <v>152021.48000000001</v>
      </c>
    </row>
    <row r="54" spans="1:7" s="34" customFormat="1" ht="12.75" customHeight="1">
      <c r="A54" s="16" t="s">
        <v>385</v>
      </c>
      <c r="B54" s="20"/>
      <c r="C54" s="22" t="s">
        <v>386</v>
      </c>
      <c r="D54" s="12"/>
      <c r="E54" s="325"/>
      <c r="F54" s="392"/>
      <c r="G54" s="392"/>
    </row>
    <row r="55" spans="1:7" s="34" customFormat="1" ht="12.75" customHeight="1">
      <c r="A55" s="16" t="s">
        <v>387</v>
      </c>
      <c r="B55" s="20"/>
      <c r="C55" s="22" t="s">
        <v>388</v>
      </c>
      <c r="D55" s="12"/>
      <c r="E55" s="46"/>
      <c r="F55" s="392">
        <v>141.15</v>
      </c>
      <c r="G55" s="392">
        <v>69.25</v>
      </c>
    </row>
    <row r="56" spans="1:7" s="34" customFormat="1" ht="12.75" customHeight="1">
      <c r="A56" s="8" t="s">
        <v>367</v>
      </c>
      <c r="B56" s="9" t="s">
        <v>389</v>
      </c>
      <c r="C56" s="9"/>
      <c r="D56" s="19"/>
      <c r="E56" s="325"/>
      <c r="F56" s="392"/>
      <c r="G56" s="392"/>
    </row>
    <row r="57" spans="1:7" s="34" customFormat="1" ht="12.75" customHeight="1">
      <c r="A57" s="8" t="s">
        <v>390</v>
      </c>
      <c r="B57" s="9" t="s">
        <v>391</v>
      </c>
      <c r="C57" s="9"/>
      <c r="D57" s="19"/>
      <c r="E57" s="46" t="s">
        <v>533</v>
      </c>
      <c r="F57" s="392">
        <v>532849.01</v>
      </c>
      <c r="G57" s="392">
        <v>506065.77</v>
      </c>
    </row>
    <row r="58" spans="1:7" s="34" customFormat="1" ht="12.75" customHeight="1">
      <c r="A58" s="46"/>
      <c r="B58" s="55" t="s">
        <v>392</v>
      </c>
      <c r="C58" s="56"/>
      <c r="D58" s="57"/>
      <c r="E58" s="46"/>
      <c r="F58" s="391">
        <v>910324.73</v>
      </c>
      <c r="G58" s="392">
        <f>SUM(G20+G41)</f>
        <v>819832.08000000007</v>
      </c>
    </row>
    <row r="59" spans="1:7" s="34" customFormat="1" ht="12.75" customHeight="1">
      <c r="A59" s="41" t="s">
        <v>393</v>
      </c>
      <c r="B59" s="42" t="s">
        <v>394</v>
      </c>
      <c r="C59" s="42"/>
      <c r="D59" s="64"/>
      <c r="E59" s="46" t="s">
        <v>534</v>
      </c>
      <c r="F59" s="391">
        <v>103926.38</v>
      </c>
      <c r="G59" s="392">
        <f>SUM(G60+G61+G62+G63)</f>
        <v>51187.539999999994</v>
      </c>
    </row>
    <row r="60" spans="1:7" s="34" customFormat="1" ht="12.75" customHeight="1">
      <c r="A60" s="46" t="s">
        <v>361</v>
      </c>
      <c r="B60" s="58" t="s">
        <v>395</v>
      </c>
      <c r="C60" s="58"/>
      <c r="D60" s="13"/>
      <c r="E60" s="46"/>
      <c r="F60" s="392">
        <v>6488.95</v>
      </c>
      <c r="G60" s="392">
        <v>2935.83</v>
      </c>
    </row>
    <row r="61" spans="1:7" s="34" customFormat="1" ht="12.75" customHeight="1">
      <c r="A61" s="54" t="s">
        <v>363</v>
      </c>
      <c r="B61" s="55" t="s">
        <v>396</v>
      </c>
      <c r="C61" s="56"/>
      <c r="D61" s="57"/>
      <c r="E61" s="54"/>
      <c r="F61" s="395"/>
      <c r="G61" s="395"/>
    </row>
    <row r="62" spans="1:7" s="34" customFormat="1" ht="12.75" customHeight="1">
      <c r="A62" s="46" t="s">
        <v>365</v>
      </c>
      <c r="B62" s="425" t="s">
        <v>397</v>
      </c>
      <c r="C62" s="426"/>
      <c r="D62" s="427"/>
      <c r="E62" s="46"/>
      <c r="F62" s="392">
        <v>36771.019999999997</v>
      </c>
      <c r="G62" s="392">
        <v>16636.52</v>
      </c>
    </row>
    <row r="63" spans="1:7" s="34" customFormat="1" ht="12.75" customHeight="1">
      <c r="A63" s="46" t="s">
        <v>398</v>
      </c>
      <c r="B63" s="58" t="s">
        <v>399</v>
      </c>
      <c r="C63" s="11"/>
      <c r="D63" s="45"/>
      <c r="E63" s="46"/>
      <c r="F63" s="392">
        <v>60666.41</v>
      </c>
      <c r="G63" s="392">
        <v>31615.19</v>
      </c>
    </row>
    <row r="64" spans="1:7" s="34" customFormat="1" ht="12.75" customHeight="1">
      <c r="A64" s="41" t="s">
        <v>400</v>
      </c>
      <c r="B64" s="42" t="s">
        <v>401</v>
      </c>
      <c r="C64" s="43"/>
      <c r="D64" s="44"/>
      <c r="E64" s="46" t="s">
        <v>535</v>
      </c>
      <c r="F64" s="392">
        <v>208591.31</v>
      </c>
      <c r="G64" s="392">
        <v>156601.49</v>
      </c>
    </row>
    <row r="65" spans="1:7" s="34" customFormat="1" ht="12.75" customHeight="1">
      <c r="A65" s="46" t="s">
        <v>361</v>
      </c>
      <c r="B65" s="47" t="s">
        <v>402</v>
      </c>
      <c r="C65" s="65"/>
      <c r="D65" s="66"/>
      <c r="E65" s="46"/>
      <c r="F65" s="392"/>
      <c r="G65" s="392"/>
    </row>
    <row r="66" spans="1:7" s="34" customFormat="1" ht="15.75">
      <c r="A66" s="10" t="s">
        <v>372</v>
      </c>
      <c r="B66" s="67"/>
      <c r="C66" s="27" t="s">
        <v>403</v>
      </c>
      <c r="D66" s="68"/>
      <c r="E66" s="325"/>
      <c r="F66" s="392"/>
      <c r="G66" s="392"/>
    </row>
    <row r="67" spans="1:7" s="34" customFormat="1" ht="12.75" customHeight="1">
      <c r="A67" s="10" t="s">
        <v>373</v>
      </c>
      <c r="B67" s="11"/>
      <c r="C67" s="27" t="s">
        <v>404</v>
      </c>
      <c r="D67" s="28"/>
      <c r="E67" s="46"/>
      <c r="F67" s="392"/>
      <c r="G67" s="392"/>
    </row>
    <row r="68" spans="1:7" s="34" customFormat="1" ht="12.75" customHeight="1">
      <c r="A68" s="10" t="s">
        <v>461</v>
      </c>
      <c r="B68" s="11"/>
      <c r="C68" s="27" t="s">
        <v>406</v>
      </c>
      <c r="D68" s="28"/>
      <c r="E68" s="208"/>
      <c r="F68" s="392"/>
      <c r="G68" s="392"/>
    </row>
    <row r="69" spans="1:7" s="4" customFormat="1" ht="12.75" customHeight="1">
      <c r="A69" s="8" t="s">
        <v>363</v>
      </c>
      <c r="B69" s="25" t="s">
        <v>407</v>
      </c>
      <c r="C69" s="70"/>
      <c r="D69" s="26"/>
      <c r="E69" s="8"/>
      <c r="F69" s="393">
        <v>208591.31</v>
      </c>
      <c r="G69" s="393">
        <f>SUM(G80+G81+G82+G83)</f>
        <v>156601.49</v>
      </c>
    </row>
    <row r="70" spans="1:7" s="34" customFormat="1" ht="12.75" customHeight="1">
      <c r="A70" s="10" t="s">
        <v>408</v>
      </c>
      <c r="B70" s="11"/>
      <c r="C70" s="27" t="s">
        <v>409</v>
      </c>
      <c r="D70" s="50"/>
      <c r="E70" s="46"/>
      <c r="F70" s="392"/>
      <c r="G70" s="392"/>
    </row>
    <row r="71" spans="1:7" s="34" customFormat="1" ht="12.75" customHeight="1">
      <c r="A71" s="10" t="s">
        <v>410</v>
      </c>
      <c r="B71" s="67"/>
      <c r="C71" s="27" t="s">
        <v>411</v>
      </c>
      <c r="D71" s="68"/>
      <c r="E71" s="325"/>
      <c r="F71" s="392"/>
      <c r="G71" s="392"/>
    </row>
    <row r="72" spans="1:7" s="34" customFormat="1" ht="15.75">
      <c r="A72" s="10" t="s">
        <v>412</v>
      </c>
      <c r="B72" s="67"/>
      <c r="C72" s="27" t="s">
        <v>413</v>
      </c>
      <c r="D72" s="68"/>
      <c r="E72" s="325"/>
      <c r="F72" s="392"/>
      <c r="G72" s="392"/>
    </row>
    <row r="73" spans="1:7" s="34" customFormat="1" ht="15.75">
      <c r="A73" s="71" t="s">
        <v>414</v>
      </c>
      <c r="B73" s="17"/>
      <c r="C73" s="72" t="s">
        <v>415</v>
      </c>
      <c r="D73" s="18"/>
      <c r="E73" s="325"/>
      <c r="F73" s="392"/>
      <c r="G73" s="392"/>
    </row>
    <row r="74" spans="1:7" s="34" customFormat="1" ht="15.75">
      <c r="A74" s="46" t="s">
        <v>416</v>
      </c>
      <c r="B74" s="53"/>
      <c r="C74" s="53" t="s">
        <v>417</v>
      </c>
      <c r="D74" s="50"/>
      <c r="E74" s="326"/>
      <c r="F74" s="392"/>
      <c r="G74" s="392"/>
    </row>
    <row r="75" spans="1:7" s="34" customFormat="1" ht="12.75" customHeight="1">
      <c r="A75" s="73" t="s">
        <v>418</v>
      </c>
      <c r="B75" s="70"/>
      <c r="C75" s="74" t="s">
        <v>419</v>
      </c>
      <c r="D75" s="29"/>
      <c r="E75" s="46"/>
      <c r="F75" s="392"/>
      <c r="G75" s="392"/>
    </row>
    <row r="76" spans="1:7" s="34" customFormat="1" ht="12.75" customHeight="1">
      <c r="A76" s="16" t="s">
        <v>462</v>
      </c>
      <c r="B76" s="20"/>
      <c r="C76" s="63"/>
      <c r="D76" s="12" t="s">
        <v>463</v>
      </c>
      <c r="E76" s="325"/>
      <c r="F76" s="392"/>
      <c r="G76" s="392"/>
    </row>
    <row r="77" spans="1:7" s="34" customFormat="1" ht="12.75" customHeight="1">
      <c r="A77" s="16" t="s">
        <v>464</v>
      </c>
      <c r="B77" s="20"/>
      <c r="C77" s="63"/>
      <c r="D77" s="12" t="s">
        <v>465</v>
      </c>
      <c r="E77" s="203"/>
      <c r="F77" s="392"/>
      <c r="G77" s="392"/>
    </row>
    <row r="78" spans="1:7" s="34" customFormat="1" ht="12.75" customHeight="1">
      <c r="A78" s="16" t="s">
        <v>420</v>
      </c>
      <c r="B78" s="60"/>
      <c r="C78" s="75" t="s">
        <v>421</v>
      </c>
      <c r="D78" s="76"/>
      <c r="E78" s="203"/>
      <c r="F78" s="392"/>
      <c r="G78" s="392"/>
    </row>
    <row r="79" spans="1:7" s="34" customFormat="1" ht="12.75" customHeight="1">
      <c r="A79" s="16" t="s">
        <v>422</v>
      </c>
      <c r="B79" s="77"/>
      <c r="C79" s="22" t="s">
        <v>423</v>
      </c>
      <c r="D79" s="78"/>
      <c r="E79" s="325"/>
      <c r="F79" s="392"/>
      <c r="G79" s="392"/>
    </row>
    <row r="80" spans="1:7" s="34" customFormat="1" ht="12.75" customHeight="1">
      <c r="A80" s="16" t="s">
        <v>453</v>
      </c>
      <c r="B80" s="11"/>
      <c r="C80" s="27" t="s">
        <v>424</v>
      </c>
      <c r="D80" s="28"/>
      <c r="E80" s="325"/>
      <c r="F80" s="391">
        <v>43235.6</v>
      </c>
      <c r="G80" s="392">
        <v>40811.06</v>
      </c>
    </row>
    <row r="81" spans="1:7" s="34" customFormat="1" ht="12.75" customHeight="1">
      <c r="A81" s="16" t="s">
        <v>425</v>
      </c>
      <c r="B81" s="11"/>
      <c r="C81" s="27" t="s">
        <v>466</v>
      </c>
      <c r="D81" s="28"/>
      <c r="E81" s="325"/>
      <c r="F81" s="392">
        <v>74768.77</v>
      </c>
      <c r="G81" s="392">
        <v>25410.55</v>
      </c>
    </row>
    <row r="82" spans="1:7" s="34" customFormat="1" ht="12.75" customHeight="1">
      <c r="A82" s="10" t="s">
        <v>427</v>
      </c>
      <c r="B82" s="20"/>
      <c r="C82" s="22" t="s">
        <v>426</v>
      </c>
      <c r="D82" s="12"/>
      <c r="E82" s="325"/>
      <c r="F82" s="392">
        <v>90379.88</v>
      </c>
      <c r="G82" s="392">
        <v>90379.88</v>
      </c>
    </row>
    <row r="83" spans="1:7" s="34" customFormat="1" ht="12.75" customHeight="1">
      <c r="A83" s="10" t="s">
        <v>467</v>
      </c>
      <c r="B83" s="11"/>
      <c r="C83" s="27" t="s">
        <v>428</v>
      </c>
      <c r="D83" s="28"/>
      <c r="E83" s="208"/>
      <c r="F83" s="392">
        <v>207.06</v>
      </c>
      <c r="G83" s="392"/>
    </row>
    <row r="84" spans="1:7" s="34" customFormat="1" ht="12.75" customHeight="1">
      <c r="A84" s="41" t="s">
        <v>429</v>
      </c>
      <c r="B84" s="79" t="s">
        <v>430</v>
      </c>
      <c r="C84" s="80"/>
      <c r="D84" s="81"/>
      <c r="E84" s="208" t="s">
        <v>536</v>
      </c>
      <c r="F84" s="391">
        <f>SUM(F85+F90)</f>
        <v>597807.03999999992</v>
      </c>
      <c r="G84" s="392">
        <f>SUM(G85+G90)</f>
        <v>612043.04999999993</v>
      </c>
    </row>
    <row r="85" spans="1:7" s="34" customFormat="1" ht="12.75" customHeight="1">
      <c r="A85" s="46" t="s">
        <v>361</v>
      </c>
      <c r="B85" s="58" t="s">
        <v>468</v>
      </c>
      <c r="C85" s="11"/>
      <c r="D85" s="45"/>
      <c r="E85" s="69"/>
      <c r="F85" s="392">
        <v>11521.95</v>
      </c>
      <c r="G85" s="392">
        <v>11521.95</v>
      </c>
    </row>
    <row r="86" spans="1:7" s="34" customFormat="1" ht="12.75" customHeight="1">
      <c r="A86" s="46" t="s">
        <v>363</v>
      </c>
      <c r="B86" s="47" t="s">
        <v>431</v>
      </c>
      <c r="C86" s="65"/>
      <c r="D86" s="66"/>
      <c r="E86" s="13"/>
      <c r="F86" s="392"/>
      <c r="G86" s="392"/>
    </row>
    <row r="87" spans="1:7" s="34" customFormat="1" ht="12.75" customHeight="1">
      <c r="A87" s="10" t="s">
        <v>408</v>
      </c>
      <c r="B87" s="11"/>
      <c r="C87" s="27" t="s">
        <v>469</v>
      </c>
      <c r="D87" s="28"/>
      <c r="E87" s="13"/>
      <c r="F87" s="392"/>
      <c r="G87" s="392"/>
    </row>
    <row r="88" spans="1:7" s="34" customFormat="1" ht="12.75" customHeight="1">
      <c r="A88" s="10" t="s">
        <v>410</v>
      </c>
      <c r="B88" s="11"/>
      <c r="C88" s="27" t="s">
        <v>470</v>
      </c>
      <c r="D88" s="28"/>
      <c r="E88" s="13"/>
      <c r="F88" s="392"/>
      <c r="G88" s="392"/>
    </row>
    <row r="89" spans="1:7" s="34" customFormat="1" ht="12.75" customHeight="1">
      <c r="A89" s="8" t="s">
        <v>365</v>
      </c>
      <c r="B89" s="63" t="s">
        <v>432</v>
      </c>
      <c r="C89" s="63"/>
      <c r="D89" s="21"/>
      <c r="E89" s="13"/>
      <c r="F89" s="392"/>
      <c r="G89" s="392"/>
    </row>
    <row r="90" spans="1:7" s="34" customFormat="1" ht="12.75" customHeight="1">
      <c r="A90" s="54" t="s">
        <v>367</v>
      </c>
      <c r="B90" s="55" t="s">
        <v>433</v>
      </c>
      <c r="C90" s="56"/>
      <c r="D90" s="57"/>
      <c r="E90" s="13"/>
      <c r="F90" s="391">
        <v>586285.09</v>
      </c>
      <c r="G90" s="391">
        <f>SUM(G91+G92)</f>
        <v>600521.1</v>
      </c>
    </row>
    <row r="91" spans="1:7" s="34" customFormat="1" ht="12.75" customHeight="1">
      <c r="A91" s="10" t="s">
        <v>471</v>
      </c>
      <c r="B91" s="43"/>
      <c r="C91" s="27" t="s">
        <v>434</v>
      </c>
      <c r="D91" s="82"/>
      <c r="E91" s="51"/>
      <c r="F91" s="392">
        <v>-14236.01</v>
      </c>
      <c r="G91" s="392">
        <v>17857.650000000001</v>
      </c>
    </row>
    <row r="92" spans="1:7" s="34" customFormat="1" ht="12.75" customHeight="1">
      <c r="A92" s="10" t="s">
        <v>472</v>
      </c>
      <c r="B92" s="43"/>
      <c r="C92" s="27" t="s">
        <v>435</v>
      </c>
      <c r="D92" s="82"/>
      <c r="E92" s="51"/>
      <c r="F92" s="391">
        <v>600521.1</v>
      </c>
      <c r="G92" s="392">
        <v>582663.44999999995</v>
      </c>
    </row>
    <row r="93" spans="1:7" s="34" customFormat="1" ht="12.75" customHeight="1">
      <c r="A93" s="41" t="s">
        <v>473</v>
      </c>
      <c r="B93" s="79" t="s">
        <v>474</v>
      </c>
      <c r="C93" s="81"/>
      <c r="D93" s="81"/>
      <c r="E93" s="51"/>
      <c r="F93" s="392"/>
      <c r="G93" s="392"/>
    </row>
    <row r="94" spans="1:7" s="34" customFormat="1" ht="25.5" customHeight="1">
      <c r="A94" s="41"/>
      <c r="B94" s="428" t="s">
        <v>475</v>
      </c>
      <c r="C94" s="429"/>
      <c r="D94" s="424"/>
      <c r="E94" s="13"/>
      <c r="F94" s="391">
        <v>910324.73</v>
      </c>
      <c r="G94" s="391">
        <f>SUM(G59+G64+G84)</f>
        <v>819832.07999999984</v>
      </c>
    </row>
    <row r="95" spans="1:7" s="34" customFormat="1">
      <c r="A95" s="83"/>
      <c r="B95" s="84"/>
      <c r="C95" s="84"/>
      <c r="D95" s="84"/>
      <c r="E95" s="84"/>
      <c r="F95" s="32"/>
      <c r="G95" s="32"/>
    </row>
    <row r="96" spans="1:7" s="34" customFormat="1" ht="12.75" customHeight="1">
      <c r="A96" s="430" t="s">
        <v>537</v>
      </c>
      <c r="B96" s="430"/>
      <c r="C96" s="430"/>
      <c r="D96" s="430"/>
      <c r="E96" s="430"/>
      <c r="F96" s="421" t="s">
        <v>538</v>
      </c>
      <c r="G96" s="422"/>
    </row>
    <row r="97" spans="1:7" s="34" customFormat="1">
      <c r="A97" s="418" t="s">
        <v>204</v>
      </c>
      <c r="B97" s="418"/>
      <c r="C97" s="418"/>
      <c r="D97" s="418"/>
      <c r="E97" s="418"/>
      <c r="F97" s="396" t="s">
        <v>436</v>
      </c>
      <c r="G97" s="396"/>
    </row>
    <row r="98" spans="1:7" s="34" customFormat="1">
      <c r="A98" s="419" t="s">
        <v>203</v>
      </c>
      <c r="B98" s="420"/>
      <c r="C98" s="420"/>
      <c r="D98" s="420"/>
      <c r="E98" s="85"/>
      <c r="F98" s="38"/>
      <c r="G98" s="38"/>
    </row>
    <row r="99" spans="1:7" s="34" customFormat="1">
      <c r="A99" s="145"/>
      <c r="B99" s="87"/>
      <c r="C99" s="87"/>
      <c r="D99" s="87"/>
      <c r="E99" s="85"/>
      <c r="F99" s="38"/>
      <c r="G99" s="38"/>
    </row>
    <row r="100" spans="1:7" s="34" customFormat="1">
      <c r="A100" s="411" t="s">
        <v>539</v>
      </c>
      <c r="B100" s="411"/>
      <c r="C100" s="411"/>
      <c r="D100" s="411"/>
      <c r="E100" s="411"/>
      <c r="F100" s="412" t="s">
        <v>540</v>
      </c>
      <c r="G100" s="413"/>
    </row>
    <row r="101" spans="1:7" s="34" customFormat="1" ht="12.75" customHeight="1">
      <c r="A101" s="414" t="s">
        <v>205</v>
      </c>
      <c r="B101" s="414"/>
      <c r="C101" s="414"/>
      <c r="D101" s="414"/>
      <c r="E101" s="414"/>
      <c r="F101" s="405" t="s">
        <v>436</v>
      </c>
      <c r="G101" s="405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zoomScaleNormal="100" workbookViewId="0">
      <selection activeCell="I23" sqref="I23:I28"/>
    </sheetView>
  </sheetViews>
  <sheetFormatPr defaultRowHeight="12.75"/>
  <cols>
    <col min="1" max="1" width="8" style="146" customWidth="1"/>
    <col min="2" max="2" width="1.5703125" style="146" hidden="1" customWidth="1"/>
    <col min="3" max="3" width="30.140625" style="146" customWidth="1"/>
    <col min="4" max="4" width="18.28515625" style="146" customWidth="1"/>
    <col min="5" max="5" width="0" style="146" hidden="1" customWidth="1"/>
    <col min="6" max="6" width="11.7109375" style="146" customWidth="1"/>
    <col min="7" max="7" width="13.85546875" style="146" customWidth="1"/>
    <col min="8" max="9" width="13.140625" style="146" customWidth="1"/>
    <col min="10" max="16384" width="9.140625" style="146"/>
  </cols>
  <sheetData>
    <row r="1" spans="1:9">
      <c r="G1" s="147"/>
      <c r="H1" s="147"/>
    </row>
    <row r="2" spans="1:9" ht="15.75">
      <c r="D2" s="164"/>
      <c r="G2" s="148" t="s">
        <v>480</v>
      </c>
      <c r="H2" s="149"/>
      <c r="I2" s="149"/>
    </row>
    <row r="3" spans="1:9" ht="15.75">
      <c r="G3" s="148" t="s">
        <v>327</v>
      </c>
      <c r="H3" s="149"/>
      <c r="I3" s="149"/>
    </row>
    <row r="5" spans="1:9" ht="15.75">
      <c r="A5" s="465" t="s">
        <v>207</v>
      </c>
      <c r="B5" s="466"/>
      <c r="C5" s="466"/>
      <c r="D5" s="466"/>
      <c r="E5" s="466"/>
      <c r="F5" s="466"/>
      <c r="G5" s="466"/>
      <c r="H5" s="466"/>
      <c r="I5" s="466"/>
    </row>
    <row r="6" spans="1:9" ht="15.75">
      <c r="A6" s="467" t="s">
        <v>481</v>
      </c>
      <c r="B6" s="466"/>
      <c r="C6" s="466"/>
      <c r="D6" s="466"/>
      <c r="E6" s="466"/>
      <c r="F6" s="466"/>
      <c r="G6" s="466"/>
      <c r="H6" s="466"/>
      <c r="I6" s="466"/>
    </row>
    <row r="7" spans="1:9" ht="15.75">
      <c r="A7" s="468" t="s">
        <v>525</v>
      </c>
      <c r="B7" s="469"/>
      <c r="C7" s="469"/>
      <c r="D7" s="469"/>
      <c r="E7" s="469"/>
      <c r="F7" s="469"/>
      <c r="G7" s="469"/>
      <c r="H7" s="469"/>
      <c r="I7" s="469"/>
    </row>
    <row r="8" spans="1:9" ht="15">
      <c r="A8" s="461" t="s">
        <v>352</v>
      </c>
      <c r="B8" s="460"/>
      <c r="C8" s="460"/>
      <c r="D8" s="460"/>
      <c r="E8" s="460"/>
      <c r="F8" s="460"/>
      <c r="G8" s="460"/>
      <c r="H8" s="460"/>
      <c r="I8" s="460"/>
    </row>
    <row r="9" spans="1:9" ht="15">
      <c r="A9" s="470" t="s">
        <v>526</v>
      </c>
      <c r="B9" s="471"/>
      <c r="C9" s="471"/>
      <c r="D9" s="471"/>
      <c r="E9" s="471"/>
      <c r="F9" s="471"/>
      <c r="G9" s="471"/>
      <c r="H9" s="471"/>
      <c r="I9" s="471"/>
    </row>
    <row r="10" spans="1:9" ht="15">
      <c r="A10" s="461" t="s">
        <v>64</v>
      </c>
      <c r="B10" s="460"/>
      <c r="C10" s="460"/>
      <c r="D10" s="460"/>
      <c r="E10" s="460"/>
      <c r="F10" s="460"/>
      <c r="G10" s="460"/>
      <c r="H10" s="460"/>
      <c r="I10" s="460"/>
    </row>
    <row r="11" spans="1:9" ht="15">
      <c r="A11" s="461" t="s">
        <v>65</v>
      </c>
      <c r="B11" s="466"/>
      <c r="C11" s="466"/>
      <c r="D11" s="466"/>
      <c r="E11" s="466"/>
      <c r="F11" s="466"/>
      <c r="G11" s="466"/>
      <c r="H11" s="466"/>
      <c r="I11" s="466"/>
    </row>
    <row r="12" spans="1:9" ht="15">
      <c r="A12" s="462"/>
      <c r="B12" s="460"/>
      <c r="C12" s="460"/>
      <c r="D12" s="460"/>
      <c r="E12" s="460"/>
      <c r="F12" s="460"/>
      <c r="G12" s="460"/>
      <c r="H12" s="460"/>
      <c r="I12" s="460"/>
    </row>
    <row r="13" spans="1:9" ht="15">
      <c r="A13" s="463" t="s">
        <v>482</v>
      </c>
      <c r="B13" s="464"/>
      <c r="C13" s="464"/>
      <c r="D13" s="464"/>
      <c r="E13" s="464"/>
      <c r="F13" s="464"/>
      <c r="G13" s="464"/>
      <c r="H13" s="464"/>
      <c r="I13" s="464"/>
    </row>
    <row r="14" spans="1:9" ht="15">
      <c r="A14" s="461"/>
      <c r="B14" s="460"/>
      <c r="C14" s="460"/>
      <c r="D14" s="460"/>
      <c r="E14" s="460"/>
      <c r="F14" s="460"/>
      <c r="G14" s="460"/>
      <c r="H14" s="460"/>
      <c r="I14" s="460"/>
    </row>
    <row r="15" spans="1:9" ht="15">
      <c r="A15" s="463" t="s">
        <v>562</v>
      </c>
      <c r="B15" s="464"/>
      <c r="C15" s="464"/>
      <c r="D15" s="464"/>
      <c r="E15" s="464"/>
      <c r="F15" s="464"/>
      <c r="G15" s="464"/>
      <c r="H15" s="464"/>
      <c r="I15" s="464"/>
    </row>
    <row r="16" spans="1:9" ht="9.75" customHeight="1">
      <c r="A16" s="150"/>
      <c r="B16" s="151"/>
      <c r="C16" s="151"/>
      <c r="D16" s="151"/>
      <c r="E16" s="151"/>
      <c r="F16" s="151"/>
      <c r="G16" s="151"/>
      <c r="H16" s="151"/>
      <c r="I16" s="151"/>
    </row>
    <row r="17" spans="1:9" ht="15">
      <c r="A17" s="459">
        <v>43766</v>
      </c>
      <c r="B17" s="460"/>
      <c r="C17" s="460"/>
      <c r="D17" s="460"/>
      <c r="E17" s="460"/>
      <c r="F17" s="460"/>
      <c r="G17" s="460"/>
      <c r="H17" s="460"/>
      <c r="I17" s="460"/>
    </row>
    <row r="18" spans="1:9" ht="15">
      <c r="A18" s="461" t="s">
        <v>354</v>
      </c>
      <c r="B18" s="460"/>
      <c r="C18" s="460"/>
      <c r="D18" s="460"/>
      <c r="E18" s="460"/>
      <c r="F18" s="460"/>
      <c r="G18" s="460"/>
      <c r="H18" s="460"/>
      <c r="I18" s="460"/>
    </row>
    <row r="19" spans="1:9" s="151" customFormat="1" ht="15">
      <c r="A19" s="474" t="s">
        <v>527</v>
      </c>
      <c r="B19" s="460"/>
      <c r="C19" s="460"/>
      <c r="D19" s="460"/>
      <c r="E19" s="460"/>
      <c r="F19" s="460"/>
      <c r="G19" s="460"/>
      <c r="H19" s="460"/>
      <c r="I19" s="460"/>
    </row>
    <row r="20" spans="1:9" s="165" customFormat="1" ht="50.1" customHeight="1">
      <c r="A20" s="475" t="s">
        <v>323</v>
      </c>
      <c r="B20" s="475"/>
      <c r="C20" s="475" t="s">
        <v>355</v>
      </c>
      <c r="D20" s="448"/>
      <c r="E20" s="448"/>
      <c r="F20" s="448"/>
      <c r="G20" s="152" t="s">
        <v>483</v>
      </c>
      <c r="H20" s="152" t="s">
        <v>484</v>
      </c>
      <c r="I20" s="152" t="s">
        <v>485</v>
      </c>
    </row>
    <row r="21" spans="1:9" ht="15.75">
      <c r="A21" s="153" t="s">
        <v>359</v>
      </c>
      <c r="B21" s="156" t="s">
        <v>486</v>
      </c>
      <c r="C21" s="458" t="s">
        <v>486</v>
      </c>
      <c r="D21" s="476"/>
      <c r="E21" s="476"/>
      <c r="F21" s="476"/>
      <c r="G21" s="348"/>
      <c r="H21" s="357">
        <v>1071923.97</v>
      </c>
      <c r="I21" s="358">
        <v>1122977.3400000001</v>
      </c>
    </row>
    <row r="22" spans="1:9" ht="15.75">
      <c r="A22" s="155" t="s">
        <v>361</v>
      </c>
      <c r="B22" s="166" t="s">
        <v>487</v>
      </c>
      <c r="C22" s="445" t="s">
        <v>487</v>
      </c>
      <c r="D22" s="445"/>
      <c r="E22" s="445"/>
      <c r="F22" s="445"/>
      <c r="G22" s="347" t="s">
        <v>555</v>
      </c>
      <c r="H22" s="359">
        <v>150996.59</v>
      </c>
      <c r="I22" s="360">
        <v>236291.22</v>
      </c>
    </row>
    <row r="23" spans="1:9" ht="15.75">
      <c r="A23" s="155" t="s">
        <v>66</v>
      </c>
      <c r="B23" s="166" t="s">
        <v>395</v>
      </c>
      <c r="C23" s="445" t="s">
        <v>395</v>
      </c>
      <c r="D23" s="445"/>
      <c r="E23" s="445"/>
      <c r="F23" s="445"/>
      <c r="G23" s="347"/>
      <c r="H23" s="388">
        <v>178.28</v>
      </c>
      <c r="I23" s="363">
        <v>742.98</v>
      </c>
    </row>
    <row r="24" spans="1:9" ht="15.75">
      <c r="A24" s="155" t="s">
        <v>67</v>
      </c>
      <c r="B24" s="154" t="s">
        <v>68</v>
      </c>
      <c r="C24" s="447" t="s">
        <v>68</v>
      </c>
      <c r="D24" s="447"/>
      <c r="E24" s="447"/>
      <c r="F24" s="447"/>
      <c r="G24" s="348"/>
      <c r="H24" s="359"/>
      <c r="I24" s="360"/>
    </row>
    <row r="25" spans="1:9" ht="15.75">
      <c r="A25" s="155" t="s">
        <v>69</v>
      </c>
      <c r="B25" s="166" t="s">
        <v>70</v>
      </c>
      <c r="C25" s="447" t="s">
        <v>70</v>
      </c>
      <c r="D25" s="447"/>
      <c r="E25" s="447"/>
      <c r="F25" s="447"/>
      <c r="G25" s="347"/>
      <c r="H25" s="359">
        <v>1010.15</v>
      </c>
      <c r="I25" s="360">
        <v>4210.13</v>
      </c>
    </row>
    <row r="26" spans="1:9" ht="15.75">
      <c r="A26" s="155" t="s">
        <v>71</v>
      </c>
      <c r="B26" s="154" t="s">
        <v>72</v>
      </c>
      <c r="C26" s="447" t="s">
        <v>72</v>
      </c>
      <c r="D26" s="447"/>
      <c r="E26" s="447"/>
      <c r="F26" s="447"/>
      <c r="G26" s="348"/>
      <c r="H26" s="361">
        <v>149808.16</v>
      </c>
      <c r="I26" s="360">
        <v>231338.11</v>
      </c>
    </row>
    <row r="27" spans="1:9" ht="15.75">
      <c r="A27" s="155" t="s">
        <v>363</v>
      </c>
      <c r="B27" s="166" t="s">
        <v>488</v>
      </c>
      <c r="C27" s="447" t="s">
        <v>488</v>
      </c>
      <c r="D27" s="447"/>
      <c r="E27" s="447"/>
      <c r="F27" s="447"/>
      <c r="G27" s="347"/>
      <c r="H27" s="361"/>
      <c r="I27" s="360"/>
    </row>
    <row r="28" spans="1:9" ht="15.75">
      <c r="A28" s="155" t="s">
        <v>365</v>
      </c>
      <c r="B28" s="166" t="s">
        <v>489</v>
      </c>
      <c r="C28" s="447" t="s">
        <v>489</v>
      </c>
      <c r="D28" s="447"/>
      <c r="E28" s="447"/>
      <c r="F28" s="447"/>
      <c r="G28" s="347" t="s">
        <v>554</v>
      </c>
      <c r="H28" s="361">
        <v>920927.38</v>
      </c>
      <c r="I28" s="360">
        <v>886686.12</v>
      </c>
    </row>
    <row r="29" spans="1:9" ht="15.75">
      <c r="A29" s="155" t="s">
        <v>490</v>
      </c>
      <c r="B29" s="154" t="s">
        <v>491</v>
      </c>
      <c r="C29" s="447" t="s">
        <v>491</v>
      </c>
      <c r="D29" s="447"/>
      <c r="E29" s="447"/>
      <c r="F29" s="447"/>
      <c r="G29" s="348"/>
      <c r="H29" s="361">
        <v>920927.38</v>
      </c>
      <c r="I29" s="360">
        <v>886686.12</v>
      </c>
    </row>
    <row r="30" spans="1:9" ht="15.75">
      <c r="A30" s="155" t="s">
        <v>492</v>
      </c>
      <c r="B30" s="154" t="s">
        <v>493</v>
      </c>
      <c r="C30" s="447" t="s">
        <v>493</v>
      </c>
      <c r="D30" s="447"/>
      <c r="E30" s="447"/>
      <c r="F30" s="447"/>
      <c r="G30" s="348"/>
      <c r="H30" s="362"/>
      <c r="I30" s="358"/>
    </row>
    <row r="31" spans="1:9" ht="15.75">
      <c r="A31" s="153" t="s">
        <v>368</v>
      </c>
      <c r="B31" s="156" t="s">
        <v>494</v>
      </c>
      <c r="C31" s="458" t="s">
        <v>494</v>
      </c>
      <c r="D31" s="458"/>
      <c r="E31" s="458"/>
      <c r="F31" s="458"/>
      <c r="G31" s="348" t="s">
        <v>556</v>
      </c>
      <c r="H31" s="357">
        <v>-1086159.98</v>
      </c>
      <c r="I31" s="358">
        <v>-1130162.23</v>
      </c>
    </row>
    <row r="32" spans="1:9" ht="15.75">
      <c r="A32" s="155" t="s">
        <v>361</v>
      </c>
      <c r="B32" s="166" t="s">
        <v>73</v>
      </c>
      <c r="C32" s="447" t="s">
        <v>74</v>
      </c>
      <c r="D32" s="446"/>
      <c r="E32" s="446"/>
      <c r="F32" s="446"/>
      <c r="G32" s="347"/>
      <c r="H32" s="359">
        <v>-713493.47</v>
      </c>
      <c r="I32" s="360">
        <v>-675994.57</v>
      </c>
    </row>
    <row r="33" spans="1:9" ht="15.75">
      <c r="A33" s="155" t="s">
        <v>363</v>
      </c>
      <c r="B33" s="166" t="s">
        <v>75</v>
      </c>
      <c r="C33" s="447" t="s">
        <v>76</v>
      </c>
      <c r="D33" s="446"/>
      <c r="E33" s="446"/>
      <c r="F33" s="446"/>
      <c r="G33" s="347"/>
      <c r="H33" s="361">
        <v>-9911.25</v>
      </c>
      <c r="I33" s="363">
        <v>-11102.88</v>
      </c>
    </row>
    <row r="34" spans="1:9" ht="15.75">
      <c r="A34" s="155" t="s">
        <v>365</v>
      </c>
      <c r="B34" s="166" t="s">
        <v>77</v>
      </c>
      <c r="C34" s="447" t="s">
        <v>78</v>
      </c>
      <c r="D34" s="446"/>
      <c r="E34" s="446"/>
      <c r="F34" s="446"/>
      <c r="G34" s="347"/>
      <c r="H34" s="359">
        <v>-18598.93</v>
      </c>
      <c r="I34" s="363">
        <v>-18342.509999999998</v>
      </c>
    </row>
    <row r="35" spans="1:9" ht="15.75">
      <c r="A35" s="155" t="s">
        <v>367</v>
      </c>
      <c r="B35" s="166" t="s">
        <v>79</v>
      </c>
      <c r="C35" s="445" t="s">
        <v>80</v>
      </c>
      <c r="D35" s="446"/>
      <c r="E35" s="446"/>
      <c r="F35" s="446"/>
      <c r="G35" s="347"/>
      <c r="H35" s="359"/>
      <c r="I35" s="363">
        <v>-33.200000000000003</v>
      </c>
    </row>
    <row r="36" spans="1:9" ht="15.75">
      <c r="A36" s="155" t="s">
        <v>390</v>
      </c>
      <c r="B36" s="166" t="s">
        <v>81</v>
      </c>
      <c r="C36" s="445" t="s">
        <v>82</v>
      </c>
      <c r="D36" s="446"/>
      <c r="E36" s="446"/>
      <c r="F36" s="446"/>
      <c r="G36" s="347"/>
      <c r="H36" s="361">
        <v>-4433.84</v>
      </c>
      <c r="I36" s="360">
        <v>-5009.8100000000004</v>
      </c>
    </row>
    <row r="37" spans="1:9" ht="15.75">
      <c r="A37" s="155" t="s">
        <v>83</v>
      </c>
      <c r="B37" s="166" t="s">
        <v>84</v>
      </c>
      <c r="C37" s="445" t="s">
        <v>85</v>
      </c>
      <c r="D37" s="446"/>
      <c r="E37" s="446"/>
      <c r="F37" s="446"/>
      <c r="G37" s="347"/>
      <c r="H37" s="359"/>
      <c r="I37" s="363">
        <v>-66</v>
      </c>
    </row>
    <row r="38" spans="1:9" ht="15.75">
      <c r="A38" s="155" t="s">
        <v>86</v>
      </c>
      <c r="B38" s="166" t="s">
        <v>87</v>
      </c>
      <c r="C38" s="445" t="s">
        <v>88</v>
      </c>
      <c r="D38" s="446"/>
      <c r="E38" s="446"/>
      <c r="F38" s="446"/>
      <c r="G38" s="347"/>
      <c r="H38" s="361">
        <v>-8992.2900000000009</v>
      </c>
      <c r="I38" s="359">
        <v>-8632.5499999999993</v>
      </c>
    </row>
    <row r="39" spans="1:9" ht="15.75">
      <c r="A39" s="155" t="s">
        <v>89</v>
      </c>
      <c r="B39" s="166" t="s">
        <v>495</v>
      </c>
      <c r="C39" s="447" t="s">
        <v>495</v>
      </c>
      <c r="D39" s="446"/>
      <c r="E39" s="446"/>
      <c r="F39" s="446"/>
      <c r="G39" s="347"/>
      <c r="H39" s="361"/>
      <c r="I39" s="361"/>
    </row>
    <row r="40" spans="1:9" ht="15.75">
      <c r="A40" s="155" t="s">
        <v>90</v>
      </c>
      <c r="B40" s="166" t="s">
        <v>91</v>
      </c>
      <c r="C40" s="445" t="s">
        <v>91</v>
      </c>
      <c r="D40" s="446"/>
      <c r="E40" s="446"/>
      <c r="F40" s="446"/>
      <c r="G40" s="347"/>
      <c r="H40" s="361">
        <v>-188624.09</v>
      </c>
      <c r="I40" s="361">
        <v>-278430.69</v>
      </c>
    </row>
    <row r="41" spans="1:9" ht="15.75" customHeight="1">
      <c r="A41" s="155" t="s">
        <v>92</v>
      </c>
      <c r="B41" s="166" t="s">
        <v>93</v>
      </c>
      <c r="C41" s="447" t="s">
        <v>496</v>
      </c>
      <c r="D41" s="448"/>
      <c r="E41" s="448"/>
      <c r="F41" s="448"/>
      <c r="G41" s="347"/>
      <c r="H41" s="361"/>
      <c r="I41" s="361"/>
    </row>
    <row r="42" spans="1:9" ht="15.75" customHeight="1">
      <c r="A42" s="155" t="s">
        <v>94</v>
      </c>
      <c r="B42" s="166" t="s">
        <v>95</v>
      </c>
      <c r="C42" s="447" t="s">
        <v>96</v>
      </c>
      <c r="D42" s="446"/>
      <c r="E42" s="446"/>
      <c r="F42" s="446"/>
      <c r="G42" s="347"/>
      <c r="H42" s="361">
        <v>-3543.28</v>
      </c>
      <c r="I42" s="359">
        <v>-352.95</v>
      </c>
    </row>
    <row r="43" spans="1:9" ht="15.75">
      <c r="A43" s="155" t="s">
        <v>97</v>
      </c>
      <c r="B43" s="166" t="s">
        <v>98</v>
      </c>
      <c r="C43" s="447" t="s">
        <v>497</v>
      </c>
      <c r="D43" s="446"/>
      <c r="E43" s="446"/>
      <c r="F43" s="446"/>
      <c r="G43" s="347"/>
      <c r="H43" s="361"/>
      <c r="I43" s="361"/>
    </row>
    <row r="44" spans="1:9" ht="15.75">
      <c r="A44" s="155" t="s">
        <v>99</v>
      </c>
      <c r="B44" s="166" t="s">
        <v>100</v>
      </c>
      <c r="C44" s="447" t="s">
        <v>101</v>
      </c>
      <c r="D44" s="446"/>
      <c r="E44" s="446"/>
      <c r="F44" s="446"/>
      <c r="G44" s="347"/>
      <c r="H44" s="359">
        <v>-134227.46</v>
      </c>
      <c r="I44" s="361">
        <v>-121942.43</v>
      </c>
    </row>
    <row r="45" spans="1:9" ht="15.75">
      <c r="A45" s="155" t="s">
        <v>102</v>
      </c>
      <c r="B45" s="166" t="s">
        <v>103</v>
      </c>
      <c r="C45" s="452" t="s">
        <v>498</v>
      </c>
      <c r="D45" s="453"/>
      <c r="E45" s="453"/>
      <c r="F45" s="454"/>
      <c r="G45" s="347"/>
      <c r="H45" s="361">
        <v>-4335.37</v>
      </c>
      <c r="I45" s="361">
        <v>-10254.64</v>
      </c>
    </row>
    <row r="46" spans="1:9" ht="15.75">
      <c r="A46" s="156" t="s">
        <v>369</v>
      </c>
      <c r="B46" s="157" t="s">
        <v>499</v>
      </c>
      <c r="C46" s="449" t="s">
        <v>499</v>
      </c>
      <c r="D46" s="450"/>
      <c r="E46" s="450"/>
      <c r="F46" s="451"/>
      <c r="G46" s="347"/>
      <c r="H46" s="357">
        <v>-14236.01</v>
      </c>
      <c r="I46" s="362">
        <v>-7184.89</v>
      </c>
    </row>
    <row r="47" spans="1:9" ht="15.75">
      <c r="A47" s="156" t="s">
        <v>393</v>
      </c>
      <c r="B47" s="156" t="s">
        <v>500</v>
      </c>
      <c r="C47" s="473" t="s">
        <v>500</v>
      </c>
      <c r="D47" s="450"/>
      <c r="E47" s="450"/>
      <c r="F47" s="451"/>
      <c r="G47" s="349"/>
      <c r="H47" s="362"/>
      <c r="I47" s="362"/>
    </row>
    <row r="48" spans="1:9" ht="15.75">
      <c r="A48" s="154" t="s">
        <v>479</v>
      </c>
      <c r="B48" s="166" t="s">
        <v>104</v>
      </c>
      <c r="C48" s="452" t="s">
        <v>501</v>
      </c>
      <c r="D48" s="453"/>
      <c r="E48" s="453"/>
      <c r="F48" s="454"/>
      <c r="G48" s="349"/>
      <c r="H48" s="361"/>
      <c r="I48" s="361"/>
    </row>
    <row r="49" spans="1:9" ht="15.75">
      <c r="A49" s="154" t="s">
        <v>363</v>
      </c>
      <c r="B49" s="166" t="s">
        <v>502</v>
      </c>
      <c r="C49" s="452" t="s">
        <v>502</v>
      </c>
      <c r="D49" s="453"/>
      <c r="E49" s="453"/>
      <c r="F49" s="454"/>
      <c r="G49" s="349"/>
      <c r="H49" s="361"/>
      <c r="I49" s="361"/>
    </row>
    <row r="50" spans="1:9" ht="15.75">
      <c r="A50" s="154" t="s">
        <v>105</v>
      </c>
      <c r="B50" s="166" t="s">
        <v>106</v>
      </c>
      <c r="C50" s="452" t="s">
        <v>503</v>
      </c>
      <c r="D50" s="453"/>
      <c r="E50" s="453"/>
      <c r="F50" s="454"/>
      <c r="G50" s="349"/>
      <c r="H50" s="361"/>
      <c r="I50" s="361"/>
    </row>
    <row r="51" spans="1:9" ht="15.75">
      <c r="A51" s="156" t="s">
        <v>400</v>
      </c>
      <c r="B51" s="157" t="s">
        <v>504</v>
      </c>
      <c r="C51" s="449" t="s">
        <v>504</v>
      </c>
      <c r="D51" s="450"/>
      <c r="E51" s="450"/>
      <c r="F51" s="451"/>
      <c r="G51" s="349" t="s">
        <v>557</v>
      </c>
      <c r="H51" s="362"/>
      <c r="I51" s="362"/>
    </row>
    <row r="52" spans="1:9" ht="30" customHeight="1">
      <c r="A52" s="156" t="s">
        <v>429</v>
      </c>
      <c r="B52" s="157" t="s">
        <v>505</v>
      </c>
      <c r="C52" s="455" t="s">
        <v>505</v>
      </c>
      <c r="D52" s="456"/>
      <c r="E52" s="456"/>
      <c r="F52" s="457"/>
      <c r="G52" s="349"/>
      <c r="H52" s="362"/>
      <c r="I52" s="362"/>
    </row>
    <row r="53" spans="1:9" ht="15.75">
      <c r="A53" s="156" t="s">
        <v>473</v>
      </c>
      <c r="B53" s="157" t="s">
        <v>107</v>
      </c>
      <c r="C53" s="449" t="s">
        <v>107</v>
      </c>
      <c r="D53" s="450"/>
      <c r="E53" s="450"/>
      <c r="F53" s="451"/>
      <c r="G53" s="349"/>
      <c r="H53" s="362"/>
      <c r="I53" s="362"/>
    </row>
    <row r="54" spans="1:9" ht="30" customHeight="1">
      <c r="A54" s="156" t="s">
        <v>507</v>
      </c>
      <c r="B54" s="156" t="s">
        <v>506</v>
      </c>
      <c r="C54" s="472" t="s">
        <v>506</v>
      </c>
      <c r="D54" s="456"/>
      <c r="E54" s="456"/>
      <c r="F54" s="457"/>
      <c r="G54" s="349"/>
      <c r="H54" s="357">
        <v>-14236.01</v>
      </c>
      <c r="I54" s="362">
        <v>-7184.89</v>
      </c>
    </row>
    <row r="55" spans="1:9" ht="15.75">
      <c r="A55" s="156" t="s">
        <v>361</v>
      </c>
      <c r="B55" s="156" t="s">
        <v>508</v>
      </c>
      <c r="C55" s="473" t="s">
        <v>508</v>
      </c>
      <c r="D55" s="450"/>
      <c r="E55" s="450"/>
      <c r="F55" s="451"/>
      <c r="G55" s="349"/>
      <c r="H55" s="362"/>
      <c r="I55" s="362"/>
    </row>
    <row r="56" spans="1:9" ht="15.75">
      <c r="A56" s="156" t="s">
        <v>108</v>
      </c>
      <c r="B56" s="157" t="s">
        <v>509</v>
      </c>
      <c r="C56" s="449" t="s">
        <v>509</v>
      </c>
      <c r="D56" s="450"/>
      <c r="E56" s="450"/>
      <c r="F56" s="451"/>
      <c r="G56" s="349"/>
      <c r="H56" s="362">
        <v>-14236.01</v>
      </c>
      <c r="I56" s="362">
        <v>-7184.89</v>
      </c>
    </row>
    <row r="57" spans="1:9" ht="15.75">
      <c r="A57" s="154" t="s">
        <v>361</v>
      </c>
      <c r="B57" s="166" t="s">
        <v>109</v>
      </c>
      <c r="C57" s="452" t="s">
        <v>109</v>
      </c>
      <c r="D57" s="453"/>
      <c r="E57" s="453"/>
      <c r="F57" s="454"/>
      <c r="G57" s="349"/>
      <c r="H57" s="361"/>
      <c r="I57" s="361"/>
    </row>
    <row r="58" spans="1:9" ht="15.75">
      <c r="A58" s="154" t="s">
        <v>363</v>
      </c>
      <c r="B58" s="166" t="s">
        <v>110</v>
      </c>
      <c r="C58" s="452" t="s">
        <v>110</v>
      </c>
      <c r="D58" s="453"/>
      <c r="E58" s="453"/>
      <c r="F58" s="454"/>
      <c r="G58" s="349"/>
      <c r="H58" s="361"/>
      <c r="I58" s="361"/>
    </row>
    <row r="59" spans="1:9">
      <c r="A59" s="158"/>
      <c r="B59" s="158"/>
      <c r="C59" s="158"/>
      <c r="D59" s="158"/>
      <c r="G59" s="167"/>
      <c r="H59" s="167"/>
      <c r="I59" s="167"/>
    </row>
    <row r="60" spans="1:9" ht="15" customHeight="1">
      <c r="A60" s="440" t="s">
        <v>537</v>
      </c>
      <c r="B60" s="440"/>
      <c r="C60" s="440"/>
      <c r="D60" s="440"/>
      <c r="E60" s="440"/>
      <c r="F60" s="440"/>
      <c r="G60" s="159" t="s">
        <v>208</v>
      </c>
      <c r="H60" s="437" t="s">
        <v>538</v>
      </c>
      <c r="I60" s="437"/>
    </row>
    <row r="61" spans="1:9" s="151" customFormat="1" ht="15" customHeight="1">
      <c r="A61" s="439" t="s">
        <v>209</v>
      </c>
      <c r="B61" s="439"/>
      <c r="C61" s="439"/>
      <c r="D61" s="439"/>
      <c r="E61" s="439"/>
      <c r="F61" s="439"/>
      <c r="G61" s="161" t="s">
        <v>210</v>
      </c>
      <c r="H61" s="438" t="s">
        <v>436</v>
      </c>
      <c r="I61" s="438"/>
    </row>
    <row r="62" spans="1:9" s="151" customFormat="1" ht="15" customHeight="1">
      <c r="A62" s="160"/>
      <c r="B62" s="160"/>
      <c r="C62" s="160"/>
      <c r="D62" s="160"/>
      <c r="E62" s="160"/>
      <c r="F62" s="160"/>
      <c r="G62" s="160"/>
      <c r="H62" s="162"/>
      <c r="I62" s="162"/>
    </row>
    <row r="63" spans="1:9" ht="12.75" customHeight="1">
      <c r="A63" s="444" t="s">
        <v>541</v>
      </c>
      <c r="B63" s="444"/>
      <c r="C63" s="444"/>
      <c r="D63" s="444"/>
      <c r="E63" s="444"/>
      <c r="F63" s="444"/>
      <c r="G63" s="168" t="s">
        <v>211</v>
      </c>
      <c r="H63" s="441" t="s">
        <v>540</v>
      </c>
      <c r="I63" s="441"/>
    </row>
    <row r="64" spans="1:9">
      <c r="A64" s="443" t="s">
        <v>212</v>
      </c>
      <c r="B64" s="443"/>
      <c r="C64" s="443"/>
      <c r="D64" s="443"/>
      <c r="E64" s="443"/>
      <c r="F64" s="443"/>
      <c r="G64" s="163" t="s">
        <v>213</v>
      </c>
      <c r="H64" s="442" t="s">
        <v>436</v>
      </c>
      <c r="I64" s="442"/>
    </row>
  </sheetData>
  <mergeCells count="62"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view="pageBreakPreview" zoomScaleNormal="100" zoomScaleSheetLayoutView="100" workbookViewId="0">
      <selection activeCell="E2" sqref="E2"/>
    </sheetView>
  </sheetViews>
  <sheetFormatPr defaultRowHeight="12.75"/>
  <cols>
    <col min="1" max="1" width="5.85546875" style="169" customWidth="1"/>
    <col min="2" max="3" width="1.28515625" style="170" customWidth="1"/>
    <col min="4" max="4" width="2.7109375" style="170" customWidth="1"/>
    <col min="5" max="5" width="27.140625" style="170" customWidth="1"/>
    <col min="6" max="6" width="8.28515625" style="172" customWidth="1"/>
    <col min="7" max="7" width="10.5703125" style="169" customWidth="1"/>
    <col min="8" max="8" width="13.28515625" style="169" customWidth="1"/>
    <col min="9" max="9" width="10.7109375" style="169" customWidth="1"/>
    <col min="10" max="10" width="10.85546875" style="169" customWidth="1"/>
    <col min="11" max="11" width="11.85546875" style="169" customWidth="1"/>
    <col min="12" max="12" width="10.7109375" style="169" customWidth="1"/>
    <col min="13" max="16384" width="9.140625" style="169"/>
  </cols>
  <sheetData>
    <row r="1" spans="1:12">
      <c r="A1" s="274"/>
      <c r="B1" s="273"/>
      <c r="C1" s="273"/>
      <c r="D1" s="273"/>
      <c r="E1" s="273"/>
      <c r="F1" s="228"/>
      <c r="G1" s="274"/>
      <c r="H1" s="228"/>
      <c r="I1" s="230"/>
      <c r="J1" s="274"/>
      <c r="K1" s="274"/>
      <c r="L1" s="228"/>
    </row>
    <row r="2" spans="1:12">
      <c r="A2" s="228"/>
      <c r="B2" s="228"/>
      <c r="C2" s="228"/>
      <c r="D2" s="228"/>
      <c r="E2" s="228"/>
      <c r="F2" s="228"/>
      <c r="G2" s="231"/>
      <c r="H2" s="228"/>
      <c r="I2" s="275" t="s">
        <v>113</v>
      </c>
      <c r="J2" s="231"/>
      <c r="K2" s="231"/>
      <c r="L2" s="228"/>
    </row>
    <row r="3" spans="1:12">
      <c r="A3" s="228"/>
      <c r="B3" s="228"/>
      <c r="C3" s="228"/>
      <c r="D3" s="228"/>
      <c r="E3" s="228"/>
      <c r="F3" s="228"/>
      <c r="G3" s="231"/>
      <c r="H3" s="228"/>
      <c r="I3" s="275" t="s">
        <v>327</v>
      </c>
      <c r="J3" s="228"/>
      <c r="K3" s="231"/>
      <c r="L3" s="228"/>
    </row>
    <row r="4" spans="1:12">
      <c r="A4" s="225"/>
      <c r="B4" s="226"/>
      <c r="C4" s="226"/>
      <c r="D4" s="226"/>
      <c r="E4" s="226"/>
      <c r="F4" s="227"/>
      <c r="G4" s="225"/>
      <c r="H4" s="225"/>
      <c r="I4" s="225"/>
      <c r="J4" s="225"/>
      <c r="K4" s="225"/>
      <c r="L4" s="225"/>
    </row>
    <row r="5" spans="1:12" ht="12.75" customHeight="1">
      <c r="A5" s="518" t="s">
        <v>522</v>
      </c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</row>
    <row r="6" spans="1:12" ht="16.5" customHeight="1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2" ht="12.75" customHeight="1">
      <c r="A7" s="521" t="s">
        <v>542</v>
      </c>
      <c r="B7" s="521"/>
      <c r="C7" s="521"/>
      <c r="D7" s="521"/>
      <c r="E7" s="521"/>
      <c r="F7" s="521"/>
      <c r="G7" s="521"/>
      <c r="H7" s="521"/>
      <c r="I7" s="521"/>
      <c r="J7" s="521"/>
      <c r="K7" s="521"/>
      <c r="L7" s="521"/>
    </row>
    <row r="8" spans="1:12" ht="12.75" customHeight="1">
      <c r="A8" s="522" t="s">
        <v>352</v>
      </c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</row>
    <row r="9" spans="1:12" ht="12.75" customHeight="1">
      <c r="A9" s="521" t="s">
        <v>526</v>
      </c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</row>
    <row r="10" spans="1:12" ht="12.75" customHeight="1">
      <c r="A10" s="503" t="s">
        <v>184</v>
      </c>
      <c r="B10" s="503"/>
      <c r="C10" s="503"/>
      <c r="D10" s="503"/>
      <c r="E10" s="503"/>
      <c r="F10" s="503"/>
      <c r="G10" s="503"/>
      <c r="H10" s="503"/>
      <c r="I10" s="503"/>
      <c r="J10" s="503"/>
      <c r="K10" s="503"/>
      <c r="L10" s="503"/>
    </row>
    <row r="11" spans="1:12">
      <c r="A11" s="503"/>
      <c r="B11" s="503"/>
      <c r="C11" s="503"/>
      <c r="D11" s="503"/>
      <c r="E11" s="503"/>
      <c r="F11" s="503"/>
      <c r="G11" s="503"/>
      <c r="H11" s="503"/>
      <c r="I11" s="503"/>
      <c r="J11" s="503"/>
      <c r="K11" s="503"/>
      <c r="L11" s="503"/>
    </row>
    <row r="12" spans="1:12">
      <c r="A12" s="534"/>
      <c r="B12" s="535"/>
      <c r="C12" s="535"/>
      <c r="D12" s="535"/>
      <c r="E12" s="535"/>
      <c r="F12" s="535"/>
      <c r="G12" s="228"/>
      <c r="H12" s="228"/>
      <c r="I12" s="228"/>
      <c r="J12" s="228"/>
      <c r="K12" s="228"/>
      <c r="L12" s="228"/>
    </row>
    <row r="13" spans="1:12" ht="15.75" customHeight="1">
      <c r="A13" s="518" t="s">
        <v>114</v>
      </c>
      <c r="B13" s="518"/>
      <c r="C13" s="518"/>
      <c r="D13" s="518"/>
      <c r="E13" s="518"/>
      <c r="F13" s="518"/>
      <c r="G13" s="518"/>
      <c r="H13" s="518"/>
      <c r="I13" s="518"/>
      <c r="J13" s="518"/>
      <c r="K13" s="518"/>
      <c r="L13" s="518"/>
    </row>
    <row r="14" spans="1:12" ht="12.75" customHeight="1">
      <c r="A14" s="518" t="s">
        <v>562</v>
      </c>
      <c r="B14" s="518"/>
      <c r="C14" s="518"/>
      <c r="D14" s="518"/>
      <c r="E14" s="518"/>
      <c r="F14" s="518"/>
      <c r="G14" s="518"/>
      <c r="H14" s="518"/>
      <c r="I14" s="518"/>
      <c r="J14" s="518"/>
      <c r="K14" s="518"/>
      <c r="L14" s="518"/>
    </row>
    <row r="15" spans="1:12">
      <c r="A15" s="232"/>
      <c r="B15" s="233"/>
      <c r="C15" s="233"/>
      <c r="D15" s="233"/>
      <c r="E15" s="233"/>
      <c r="F15" s="233"/>
      <c r="G15" s="236"/>
      <c r="H15" s="236"/>
      <c r="I15" s="236"/>
      <c r="J15" s="236"/>
      <c r="K15" s="236"/>
      <c r="L15" s="228"/>
    </row>
    <row r="16" spans="1:12" ht="12.75" customHeight="1">
      <c r="A16" s="522" t="s">
        <v>563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</row>
    <row r="17" spans="1:12" ht="12.75" customHeight="1">
      <c r="A17" s="522" t="s">
        <v>354</v>
      </c>
      <c r="B17" s="522"/>
      <c r="C17" s="522"/>
      <c r="D17" s="522"/>
      <c r="E17" s="522"/>
      <c r="F17" s="522"/>
      <c r="G17" s="522"/>
      <c r="H17" s="522"/>
      <c r="I17" s="522"/>
      <c r="J17" s="522"/>
      <c r="K17" s="522"/>
      <c r="L17" s="522"/>
    </row>
    <row r="18" spans="1:12" ht="12.75" customHeight="1">
      <c r="A18" s="232"/>
      <c r="B18" s="234"/>
      <c r="C18" s="234"/>
      <c r="D18" s="234"/>
      <c r="E18" s="234"/>
      <c r="F18" s="536" t="s">
        <v>543</v>
      </c>
      <c r="G18" s="536"/>
      <c r="H18" s="536"/>
      <c r="I18" s="536"/>
      <c r="J18" s="536"/>
      <c r="K18" s="536"/>
      <c r="L18" s="536"/>
    </row>
    <row r="19" spans="1:12" ht="24.95" customHeight="1">
      <c r="A19" s="526" t="s">
        <v>323</v>
      </c>
      <c r="B19" s="528" t="s">
        <v>355</v>
      </c>
      <c r="C19" s="529"/>
      <c r="D19" s="529"/>
      <c r="E19" s="530"/>
      <c r="F19" s="519" t="s">
        <v>356</v>
      </c>
      <c r="G19" s="523" t="s">
        <v>484</v>
      </c>
      <c r="H19" s="524"/>
      <c r="I19" s="525"/>
      <c r="J19" s="523" t="s">
        <v>485</v>
      </c>
      <c r="K19" s="524"/>
      <c r="L19" s="525"/>
    </row>
    <row r="20" spans="1:12" ht="38.25">
      <c r="A20" s="527"/>
      <c r="B20" s="531"/>
      <c r="C20" s="532"/>
      <c r="D20" s="532"/>
      <c r="E20" s="533"/>
      <c r="F20" s="520"/>
      <c r="G20" s="239" t="s">
        <v>150</v>
      </c>
      <c r="H20" s="239" t="s">
        <v>151</v>
      </c>
      <c r="I20" s="277" t="s">
        <v>112</v>
      </c>
      <c r="J20" s="239" t="s">
        <v>150</v>
      </c>
      <c r="K20" s="239" t="s">
        <v>152</v>
      </c>
      <c r="L20" s="277" t="s">
        <v>112</v>
      </c>
    </row>
    <row r="21" spans="1:12" ht="12.75" customHeight="1">
      <c r="A21" s="237">
        <v>1</v>
      </c>
      <c r="B21" s="477">
        <v>2</v>
      </c>
      <c r="C21" s="478"/>
      <c r="D21" s="478"/>
      <c r="E21" s="479"/>
      <c r="F21" s="238" t="s">
        <v>115</v>
      </c>
      <c r="G21" s="239">
        <v>4</v>
      </c>
      <c r="H21" s="239">
        <v>5</v>
      </c>
      <c r="I21" s="239">
        <v>6</v>
      </c>
      <c r="J21" s="278">
        <v>7</v>
      </c>
      <c r="K21" s="278">
        <v>8</v>
      </c>
      <c r="L21" s="278">
        <v>9</v>
      </c>
    </row>
    <row r="22" spans="1:12" s="170" customFormat="1" ht="24.95" customHeight="1">
      <c r="A22" s="239" t="s">
        <v>359</v>
      </c>
      <c r="B22" s="504" t="s">
        <v>116</v>
      </c>
      <c r="C22" s="505"/>
      <c r="D22" s="506"/>
      <c r="E22" s="507"/>
      <c r="F22" s="240"/>
      <c r="G22" s="374">
        <v>88425.68</v>
      </c>
      <c r="H22" s="375"/>
      <c r="I22" s="374">
        <v>88425.68</v>
      </c>
      <c r="J22" s="374">
        <f>SUM(J23+J35+J42)</f>
        <v>81968</v>
      </c>
      <c r="K22" s="375"/>
      <c r="L22" s="374">
        <f>SUM(L23+L35+L42)</f>
        <v>81968</v>
      </c>
    </row>
    <row r="23" spans="1:12" s="170" customFormat="1" ht="12.75" customHeight="1">
      <c r="A23" s="241" t="s">
        <v>361</v>
      </c>
      <c r="B23" s="242" t="s">
        <v>117</v>
      </c>
      <c r="C23" s="280"/>
      <c r="D23" s="243"/>
      <c r="E23" s="244"/>
      <c r="F23" s="240"/>
      <c r="G23" s="374">
        <v>814761.54</v>
      </c>
      <c r="H23" s="375"/>
      <c r="I23" s="374">
        <v>814761.54</v>
      </c>
      <c r="J23" s="374">
        <v>981903.79</v>
      </c>
      <c r="K23" s="375"/>
      <c r="L23" s="374">
        <v>981903.79</v>
      </c>
    </row>
    <row r="24" spans="1:12" s="170" customFormat="1" ht="25.5" customHeight="1">
      <c r="A24" s="241" t="s">
        <v>66</v>
      </c>
      <c r="B24" s="508" t="s">
        <v>118</v>
      </c>
      <c r="C24" s="509"/>
      <c r="D24" s="509"/>
      <c r="E24" s="510"/>
      <c r="F24" s="263"/>
      <c r="G24" s="375">
        <v>21212.91</v>
      </c>
      <c r="H24" s="375"/>
      <c r="I24" s="375">
        <v>21212.91</v>
      </c>
      <c r="J24" s="375">
        <v>8137.29</v>
      </c>
      <c r="K24" s="375"/>
      <c r="L24" s="375">
        <v>8137.29</v>
      </c>
    </row>
    <row r="25" spans="1:12" s="170" customFormat="1" ht="12.75" customHeight="1">
      <c r="A25" s="245" t="s">
        <v>153</v>
      </c>
      <c r="B25" s="250"/>
      <c r="C25" s="281"/>
      <c r="D25" s="246" t="s">
        <v>119</v>
      </c>
      <c r="E25" s="247"/>
      <c r="F25" s="248"/>
      <c r="G25" s="376">
        <v>68.260000000000005</v>
      </c>
      <c r="H25" s="376"/>
      <c r="I25" s="376">
        <v>68.260000000000005</v>
      </c>
      <c r="J25" s="376">
        <v>632.28</v>
      </c>
      <c r="K25" s="376"/>
      <c r="L25" s="376">
        <v>632.28</v>
      </c>
    </row>
    <row r="26" spans="1:12" s="170" customFormat="1" ht="12.75" customHeight="1">
      <c r="A26" s="245" t="s">
        <v>154</v>
      </c>
      <c r="B26" s="250"/>
      <c r="C26" s="281"/>
      <c r="D26" s="246" t="s">
        <v>396</v>
      </c>
      <c r="E26" s="251"/>
      <c r="F26" s="252"/>
      <c r="G26" s="377"/>
      <c r="H26" s="376"/>
      <c r="I26" s="377"/>
      <c r="J26" s="377">
        <v>700</v>
      </c>
      <c r="K26" s="376"/>
      <c r="L26" s="377">
        <v>700</v>
      </c>
    </row>
    <row r="27" spans="1:12" s="170" customFormat="1" ht="27" customHeight="1">
      <c r="A27" s="245" t="s">
        <v>155</v>
      </c>
      <c r="B27" s="250"/>
      <c r="C27" s="281"/>
      <c r="D27" s="490" t="s">
        <v>156</v>
      </c>
      <c r="E27" s="497"/>
      <c r="F27" s="252"/>
      <c r="G27" s="376">
        <v>21144.65</v>
      </c>
      <c r="H27" s="376"/>
      <c r="I27" s="376">
        <v>21144.65</v>
      </c>
      <c r="J27" s="376">
        <v>5972.36</v>
      </c>
      <c r="K27" s="376"/>
      <c r="L27" s="376">
        <v>5972.36</v>
      </c>
    </row>
    <row r="28" spans="1:12" s="170" customFormat="1" ht="12.75" customHeight="1">
      <c r="A28" s="245" t="s">
        <v>157</v>
      </c>
      <c r="B28" s="250"/>
      <c r="C28" s="246" t="s">
        <v>399</v>
      </c>
      <c r="D28" s="282"/>
      <c r="E28" s="283"/>
      <c r="F28" s="253"/>
      <c r="G28" s="376"/>
      <c r="H28" s="376"/>
      <c r="I28" s="376"/>
      <c r="J28" s="376">
        <v>832.65</v>
      </c>
      <c r="K28" s="376"/>
      <c r="L28" s="376">
        <v>832.65</v>
      </c>
    </row>
    <row r="29" spans="1:12" s="170" customFormat="1" ht="12.75" customHeight="1">
      <c r="A29" s="254" t="s">
        <v>67</v>
      </c>
      <c r="B29" s="255"/>
      <c r="C29" s="281" t="s">
        <v>120</v>
      </c>
      <c r="D29" s="284"/>
      <c r="E29" s="283"/>
      <c r="F29" s="258"/>
      <c r="G29" s="375"/>
      <c r="H29" s="375"/>
      <c r="I29" s="375"/>
      <c r="J29" s="375"/>
      <c r="K29" s="375"/>
      <c r="L29" s="375"/>
    </row>
    <row r="30" spans="1:12" s="170" customFormat="1" ht="12.75" customHeight="1">
      <c r="A30" s="285" t="s">
        <v>158</v>
      </c>
      <c r="B30" s="250"/>
      <c r="C30" s="286" t="s">
        <v>121</v>
      </c>
      <c r="D30" s="287"/>
      <c r="E30" s="268"/>
      <c r="F30" s="258"/>
      <c r="G30" s="375"/>
      <c r="H30" s="375"/>
      <c r="I30" s="375"/>
      <c r="J30" s="375"/>
      <c r="K30" s="375"/>
      <c r="L30" s="375"/>
    </row>
    <row r="31" spans="1:12" s="170" customFormat="1" ht="12.75" customHeight="1">
      <c r="A31" s="254" t="s">
        <v>71</v>
      </c>
      <c r="B31" s="255"/>
      <c r="C31" s="256" t="s">
        <v>159</v>
      </c>
      <c r="D31" s="256"/>
      <c r="E31" s="257"/>
      <c r="F31" s="258"/>
      <c r="G31" s="374">
        <v>790762.63</v>
      </c>
      <c r="H31" s="375"/>
      <c r="I31" s="374">
        <v>790762.63</v>
      </c>
      <c r="J31" s="374">
        <v>972566.5</v>
      </c>
      <c r="K31" s="375"/>
      <c r="L31" s="374">
        <v>972566.5</v>
      </c>
    </row>
    <row r="32" spans="1:12" s="170" customFormat="1" ht="12.75" customHeight="1">
      <c r="A32" s="254" t="s">
        <v>122</v>
      </c>
      <c r="B32" s="255"/>
      <c r="C32" s="256" t="s">
        <v>160</v>
      </c>
      <c r="D32" s="288"/>
      <c r="E32" s="289"/>
      <c r="F32" s="258"/>
      <c r="G32" s="375"/>
      <c r="H32" s="375"/>
      <c r="I32" s="375"/>
      <c r="J32" s="375"/>
      <c r="K32" s="375"/>
      <c r="L32" s="375"/>
    </row>
    <row r="33" spans="1:12" s="170" customFormat="1" ht="12.75" customHeight="1">
      <c r="A33" s="254" t="s">
        <v>124</v>
      </c>
      <c r="B33" s="255"/>
      <c r="C33" s="256" t="s">
        <v>123</v>
      </c>
      <c r="D33" s="256"/>
      <c r="E33" s="257"/>
      <c r="F33" s="258"/>
      <c r="G33" s="375"/>
      <c r="H33" s="375"/>
      <c r="I33" s="375"/>
      <c r="J33" s="375"/>
      <c r="K33" s="375"/>
      <c r="L33" s="375"/>
    </row>
    <row r="34" spans="1:12" s="170" customFormat="1" ht="12.75" customHeight="1">
      <c r="A34" s="254" t="s">
        <v>161</v>
      </c>
      <c r="B34" s="255"/>
      <c r="C34" s="256" t="s">
        <v>125</v>
      </c>
      <c r="D34" s="256"/>
      <c r="E34" s="257"/>
      <c r="F34" s="258"/>
      <c r="G34" s="374">
        <v>2786</v>
      </c>
      <c r="H34" s="375"/>
      <c r="I34" s="374">
        <v>2786</v>
      </c>
      <c r="J34" s="374">
        <v>1200</v>
      </c>
      <c r="K34" s="375"/>
      <c r="L34" s="374">
        <v>1200</v>
      </c>
    </row>
    <row r="35" spans="1:12" s="170" customFormat="1" ht="12.75" customHeight="1">
      <c r="A35" s="241" t="s">
        <v>363</v>
      </c>
      <c r="B35" s="259" t="s">
        <v>126</v>
      </c>
      <c r="C35" s="260"/>
      <c r="D35" s="260"/>
      <c r="E35" s="261"/>
      <c r="F35" s="258"/>
      <c r="G35" s="374">
        <v>-2400</v>
      </c>
      <c r="H35" s="375"/>
      <c r="I35" s="374">
        <v>-2400</v>
      </c>
      <c r="J35" s="374">
        <v>-1200</v>
      </c>
      <c r="K35" s="375"/>
      <c r="L35" s="374">
        <v>-1200</v>
      </c>
    </row>
    <row r="36" spans="1:12" s="170" customFormat="1" ht="12.75" customHeight="1">
      <c r="A36" s="254" t="s">
        <v>408</v>
      </c>
      <c r="B36" s="255"/>
      <c r="C36" s="262" t="s">
        <v>127</v>
      </c>
      <c r="D36" s="262"/>
      <c r="E36" s="263"/>
      <c r="F36" s="264"/>
      <c r="G36" s="374"/>
      <c r="H36" s="375"/>
      <c r="I36" s="374"/>
      <c r="J36" s="374"/>
      <c r="K36" s="375"/>
      <c r="L36" s="374"/>
    </row>
    <row r="37" spans="1:12" s="170" customFormat="1" ht="12.75" customHeight="1">
      <c r="A37" s="254" t="s">
        <v>410</v>
      </c>
      <c r="B37" s="255"/>
      <c r="C37" s="262" t="s">
        <v>128</v>
      </c>
      <c r="D37" s="262"/>
      <c r="E37" s="263"/>
      <c r="F37" s="264"/>
      <c r="G37" s="374"/>
      <c r="H37" s="375"/>
      <c r="I37" s="374"/>
      <c r="J37" s="374"/>
      <c r="K37" s="375"/>
      <c r="L37" s="374"/>
    </row>
    <row r="38" spans="1:12" s="170" customFormat="1" ht="24.75" customHeight="1">
      <c r="A38" s="254" t="s">
        <v>111</v>
      </c>
      <c r="B38" s="255"/>
      <c r="C38" s="486" t="s">
        <v>129</v>
      </c>
      <c r="D38" s="487"/>
      <c r="E38" s="488"/>
      <c r="F38" s="264"/>
      <c r="G38" s="374"/>
      <c r="H38" s="375"/>
      <c r="I38" s="374"/>
      <c r="J38" s="374"/>
      <c r="K38" s="375"/>
      <c r="L38" s="374"/>
    </row>
    <row r="39" spans="1:12" s="170" customFormat="1" ht="12.75" customHeight="1">
      <c r="A39" s="254" t="s">
        <v>414</v>
      </c>
      <c r="B39" s="255"/>
      <c r="C39" s="281" t="s">
        <v>162</v>
      </c>
      <c r="D39" s="251"/>
      <c r="E39" s="247"/>
      <c r="F39" s="264"/>
      <c r="G39" s="374"/>
      <c r="H39" s="375"/>
      <c r="I39" s="374"/>
      <c r="J39" s="374"/>
      <c r="K39" s="375"/>
      <c r="L39" s="374"/>
    </row>
    <row r="40" spans="1:12" s="170" customFormat="1" ht="12.75" customHeight="1">
      <c r="A40" s="254" t="s">
        <v>185</v>
      </c>
      <c r="B40" s="255"/>
      <c r="C40" s="490" t="s">
        <v>163</v>
      </c>
      <c r="D40" s="491"/>
      <c r="E40" s="492"/>
      <c r="F40" s="264"/>
      <c r="G40" s="374"/>
      <c r="H40" s="375"/>
      <c r="I40" s="374"/>
      <c r="J40" s="374"/>
      <c r="K40" s="375"/>
      <c r="L40" s="374"/>
    </row>
    <row r="41" spans="1:12" s="170" customFormat="1" ht="12.75" customHeight="1">
      <c r="A41" s="254" t="s">
        <v>186</v>
      </c>
      <c r="B41" s="255"/>
      <c r="C41" s="262" t="s">
        <v>130</v>
      </c>
      <c r="D41" s="262"/>
      <c r="E41" s="263"/>
      <c r="F41" s="264"/>
      <c r="G41" s="374">
        <v>-2400</v>
      </c>
      <c r="H41" s="375"/>
      <c r="I41" s="374">
        <v>-2400</v>
      </c>
      <c r="J41" s="374">
        <v>-1200</v>
      </c>
      <c r="K41" s="375"/>
      <c r="L41" s="374">
        <v>-1200</v>
      </c>
    </row>
    <row r="42" spans="1:12" s="170" customFormat="1" ht="12.75" customHeight="1">
      <c r="A42" s="241" t="s">
        <v>365</v>
      </c>
      <c r="B42" s="259" t="s">
        <v>131</v>
      </c>
      <c r="C42" s="260"/>
      <c r="D42" s="260"/>
      <c r="E42" s="261"/>
      <c r="F42" s="258"/>
      <c r="G42" s="374">
        <v>-723935.86</v>
      </c>
      <c r="H42" s="375"/>
      <c r="I42" s="374">
        <v>-723935.86</v>
      </c>
      <c r="J42" s="374">
        <v>-898735.79</v>
      </c>
      <c r="K42" s="375"/>
      <c r="L42" s="374">
        <v>-898735.79</v>
      </c>
    </row>
    <row r="43" spans="1:12" s="170" customFormat="1" ht="12.75" customHeight="1">
      <c r="A43" s="245" t="s">
        <v>377</v>
      </c>
      <c r="B43" s="250"/>
      <c r="C43" s="281" t="s">
        <v>164</v>
      </c>
      <c r="D43" s="279"/>
      <c r="E43" s="279"/>
      <c r="F43" s="266"/>
      <c r="G43" s="374">
        <v>-500602</v>
      </c>
      <c r="H43" s="375"/>
      <c r="I43" s="374">
        <v>-500602</v>
      </c>
      <c r="J43" s="375">
        <v>-631501.75</v>
      </c>
      <c r="K43" s="375"/>
      <c r="L43" s="375">
        <v>-631501.75</v>
      </c>
    </row>
    <row r="44" spans="1:12" s="170" customFormat="1" ht="12.75" customHeight="1">
      <c r="A44" s="245" t="s">
        <v>379</v>
      </c>
      <c r="B44" s="250"/>
      <c r="C44" s="246" t="s">
        <v>165</v>
      </c>
      <c r="D44" s="251"/>
      <c r="E44" s="251"/>
      <c r="F44" s="266"/>
      <c r="G44" s="375">
        <v>-18925.18</v>
      </c>
      <c r="H44" s="375"/>
      <c r="I44" s="375">
        <v>-18925.18</v>
      </c>
      <c r="J44" s="375">
        <v>-27643.02</v>
      </c>
      <c r="K44" s="375"/>
      <c r="L44" s="375">
        <v>-27643.02</v>
      </c>
    </row>
    <row r="45" spans="1:12" s="170" customFormat="1" ht="12.75" customHeight="1">
      <c r="A45" s="245" t="s">
        <v>381</v>
      </c>
      <c r="B45" s="250"/>
      <c r="C45" s="246" t="s">
        <v>166</v>
      </c>
      <c r="D45" s="251"/>
      <c r="E45" s="251"/>
      <c r="F45" s="266"/>
      <c r="G45" s="374"/>
      <c r="H45" s="375"/>
      <c r="I45" s="374"/>
      <c r="J45" s="374">
        <v>-33.200000000000003</v>
      </c>
      <c r="K45" s="375"/>
      <c r="L45" s="374">
        <v>-33.200000000000003</v>
      </c>
    </row>
    <row r="46" spans="1:12" s="170" customFormat="1" ht="12.75" customHeight="1">
      <c r="A46" s="245" t="s">
        <v>383</v>
      </c>
      <c r="B46" s="250"/>
      <c r="C46" s="246" t="s">
        <v>167</v>
      </c>
      <c r="D46" s="251"/>
      <c r="E46" s="251"/>
      <c r="F46" s="266"/>
      <c r="G46" s="375">
        <v>-4750.91</v>
      </c>
      <c r="H46" s="375"/>
      <c r="I46" s="375">
        <v>-4750.91</v>
      </c>
      <c r="J46" s="375">
        <v>-7794.41</v>
      </c>
      <c r="K46" s="375"/>
      <c r="L46" s="375">
        <v>-7794.41</v>
      </c>
    </row>
    <row r="47" spans="1:12" s="170" customFormat="1" ht="12.75" customHeight="1">
      <c r="A47" s="245" t="s">
        <v>385</v>
      </c>
      <c r="B47" s="250"/>
      <c r="C47" s="246" t="s">
        <v>168</v>
      </c>
      <c r="D47" s="251"/>
      <c r="E47" s="251"/>
      <c r="F47" s="258"/>
      <c r="G47" s="374"/>
      <c r="H47" s="375"/>
      <c r="I47" s="374"/>
      <c r="J47" s="374">
        <v>-254</v>
      </c>
      <c r="K47" s="375"/>
      <c r="L47" s="374">
        <v>-254</v>
      </c>
    </row>
    <row r="48" spans="1:12" s="170" customFormat="1" ht="12.75" customHeight="1">
      <c r="A48" s="245" t="s">
        <v>387</v>
      </c>
      <c r="B48" s="250"/>
      <c r="C48" s="281" t="s">
        <v>187</v>
      </c>
      <c r="D48" s="279"/>
      <c r="E48" s="279"/>
      <c r="F48" s="258"/>
      <c r="G48" s="374">
        <v>-8731.75</v>
      </c>
      <c r="H48" s="375"/>
      <c r="I48" s="374">
        <v>-8731.75</v>
      </c>
      <c r="J48" s="374">
        <v>-11297.97</v>
      </c>
      <c r="K48" s="375"/>
      <c r="L48" s="374">
        <v>-11297.97</v>
      </c>
    </row>
    <row r="49" spans="1:12" s="170" customFormat="1" ht="12.75" customHeight="1">
      <c r="A49" s="245" t="s">
        <v>169</v>
      </c>
      <c r="B49" s="250"/>
      <c r="C49" s="290" t="s">
        <v>170</v>
      </c>
      <c r="D49" s="247"/>
      <c r="E49" s="247"/>
      <c r="F49" s="258"/>
      <c r="G49" s="375">
        <v>-50848.73</v>
      </c>
      <c r="H49" s="375"/>
      <c r="I49" s="375">
        <v>-50848.73</v>
      </c>
      <c r="J49" s="375">
        <v>-52319.13</v>
      </c>
      <c r="K49" s="375"/>
      <c r="L49" s="375">
        <v>-52319.13</v>
      </c>
    </row>
    <row r="50" spans="1:12" s="170" customFormat="1" ht="12.75" customHeight="1">
      <c r="A50" s="245" t="s">
        <v>171</v>
      </c>
      <c r="B50" s="250"/>
      <c r="C50" s="290" t="s">
        <v>132</v>
      </c>
      <c r="D50" s="247"/>
      <c r="E50" s="247"/>
      <c r="F50" s="258"/>
      <c r="G50" s="375"/>
      <c r="H50" s="375"/>
      <c r="I50" s="375"/>
      <c r="J50" s="375"/>
      <c r="K50" s="375"/>
      <c r="L50" s="375"/>
    </row>
    <row r="51" spans="1:12" s="170" customFormat="1" ht="12.75" customHeight="1">
      <c r="A51" s="245" t="s">
        <v>172</v>
      </c>
      <c r="B51" s="250"/>
      <c r="C51" s="290" t="s">
        <v>173</v>
      </c>
      <c r="D51" s="247"/>
      <c r="E51" s="247"/>
      <c r="F51" s="258"/>
      <c r="G51" s="375">
        <v>-3553.73</v>
      </c>
      <c r="H51" s="375"/>
      <c r="I51" s="375">
        <v>-3553.73</v>
      </c>
      <c r="J51" s="375">
        <v>-476.22</v>
      </c>
      <c r="K51" s="375"/>
      <c r="L51" s="375">
        <v>-476.22</v>
      </c>
    </row>
    <row r="52" spans="1:12" s="170" customFormat="1" ht="12.75" customHeight="1">
      <c r="A52" s="245" t="s">
        <v>174</v>
      </c>
      <c r="B52" s="250"/>
      <c r="C52" s="290" t="s">
        <v>133</v>
      </c>
      <c r="D52" s="247"/>
      <c r="E52" s="247"/>
      <c r="F52" s="258"/>
      <c r="G52" s="374">
        <v>-132600.1</v>
      </c>
      <c r="H52" s="375"/>
      <c r="I52" s="374">
        <v>-132600.1</v>
      </c>
      <c r="J52" s="375">
        <v>-156149.76000000001</v>
      </c>
      <c r="K52" s="375"/>
      <c r="L52" s="375">
        <v>-156149.76000000001</v>
      </c>
    </row>
    <row r="53" spans="1:12" s="170" customFormat="1" ht="12.75" customHeight="1">
      <c r="A53" s="245" t="s">
        <v>175</v>
      </c>
      <c r="B53" s="250"/>
      <c r="C53" s="290" t="s">
        <v>188</v>
      </c>
      <c r="D53" s="247"/>
      <c r="E53" s="247"/>
      <c r="F53" s="258"/>
      <c r="G53" s="375"/>
      <c r="H53" s="375"/>
      <c r="I53" s="375"/>
      <c r="J53" s="375"/>
      <c r="K53" s="375"/>
      <c r="L53" s="375"/>
    </row>
    <row r="54" spans="1:12" s="170" customFormat="1" ht="12.75" customHeight="1">
      <c r="A54" s="245" t="s">
        <v>176</v>
      </c>
      <c r="B54" s="250"/>
      <c r="C54" s="290" t="s">
        <v>134</v>
      </c>
      <c r="D54" s="247"/>
      <c r="E54" s="247"/>
      <c r="F54" s="258"/>
      <c r="G54" s="375">
        <v>-3923.46</v>
      </c>
      <c r="H54" s="375"/>
      <c r="I54" s="375">
        <v>-3923.46</v>
      </c>
      <c r="J54" s="375">
        <v>-11266.33</v>
      </c>
      <c r="K54" s="375"/>
      <c r="L54" s="375">
        <v>-11266.33</v>
      </c>
    </row>
    <row r="55" spans="1:12" s="170" customFormat="1" ht="24.95" customHeight="1">
      <c r="A55" s="239" t="s">
        <v>368</v>
      </c>
      <c r="B55" s="504" t="s">
        <v>135</v>
      </c>
      <c r="C55" s="505"/>
      <c r="D55" s="506"/>
      <c r="E55" s="507"/>
      <c r="F55" s="264"/>
      <c r="G55" s="374">
        <v>-65305.58</v>
      </c>
      <c r="H55" s="375"/>
      <c r="I55" s="374">
        <v>-65305.58</v>
      </c>
      <c r="J55" s="374">
        <v>-5837.3</v>
      </c>
      <c r="K55" s="375"/>
      <c r="L55" s="374">
        <v>-5837.3</v>
      </c>
    </row>
    <row r="56" spans="1:12" s="170" customFormat="1" ht="24.95" customHeight="1">
      <c r="A56" s="241" t="s">
        <v>361</v>
      </c>
      <c r="B56" s="485" t="s">
        <v>136</v>
      </c>
      <c r="C56" s="486"/>
      <c r="D56" s="486"/>
      <c r="E56" s="516"/>
      <c r="F56" s="258"/>
      <c r="G56" s="374">
        <v>-65305.58</v>
      </c>
      <c r="H56" s="375"/>
      <c r="I56" s="374">
        <v>-65305.58</v>
      </c>
      <c r="J56" s="374">
        <v>-5837.3</v>
      </c>
      <c r="K56" s="375"/>
      <c r="L56" s="374">
        <v>-5837.3</v>
      </c>
    </row>
    <row r="57" spans="1:12" s="170" customFormat="1" ht="24.95" customHeight="1">
      <c r="A57" s="241" t="s">
        <v>363</v>
      </c>
      <c r="B57" s="512" t="s">
        <v>137</v>
      </c>
      <c r="C57" s="513"/>
      <c r="D57" s="513"/>
      <c r="E57" s="514"/>
      <c r="F57" s="258"/>
      <c r="G57" s="375"/>
      <c r="H57" s="375"/>
      <c r="I57" s="375"/>
      <c r="J57" s="375"/>
      <c r="K57" s="375"/>
      <c r="L57" s="375"/>
    </row>
    <row r="58" spans="1:12" s="170" customFormat="1" ht="12.75" customHeight="1">
      <c r="A58" s="241" t="s">
        <v>365</v>
      </c>
      <c r="B58" s="512" t="s">
        <v>138</v>
      </c>
      <c r="C58" s="513"/>
      <c r="D58" s="506"/>
      <c r="E58" s="507"/>
      <c r="F58" s="258"/>
      <c r="G58" s="375"/>
      <c r="H58" s="375"/>
      <c r="I58" s="375"/>
      <c r="J58" s="375"/>
      <c r="K58" s="375"/>
      <c r="L58" s="375"/>
    </row>
    <row r="59" spans="1:12" s="171" customFormat="1" ht="12.75" customHeight="1">
      <c r="A59" s="267" t="s">
        <v>367</v>
      </c>
      <c r="B59" s="291" t="s">
        <v>139</v>
      </c>
      <c r="C59" s="292"/>
      <c r="D59" s="292"/>
      <c r="E59" s="293"/>
      <c r="F59" s="294"/>
      <c r="G59" s="376"/>
      <c r="H59" s="376"/>
      <c r="I59" s="376"/>
      <c r="J59" s="376"/>
      <c r="K59" s="376"/>
      <c r="L59" s="376"/>
    </row>
    <row r="60" spans="1:12" s="171" customFormat="1" ht="24.95" customHeight="1">
      <c r="A60" s="267" t="s">
        <v>148</v>
      </c>
      <c r="B60" s="489" t="s">
        <v>140</v>
      </c>
      <c r="C60" s="490"/>
      <c r="D60" s="499"/>
      <c r="E60" s="497"/>
      <c r="F60" s="294"/>
      <c r="G60" s="376"/>
      <c r="H60" s="376"/>
      <c r="I60" s="376"/>
      <c r="J60" s="376"/>
      <c r="K60" s="376"/>
      <c r="L60" s="376"/>
    </row>
    <row r="61" spans="1:12" s="171" customFormat="1" ht="12.75" customHeight="1">
      <c r="A61" s="267" t="s">
        <v>83</v>
      </c>
      <c r="B61" s="489" t="s">
        <v>181</v>
      </c>
      <c r="C61" s="490"/>
      <c r="D61" s="490"/>
      <c r="E61" s="517"/>
      <c r="F61" s="294"/>
      <c r="G61" s="376"/>
      <c r="H61" s="376"/>
      <c r="I61" s="376"/>
      <c r="J61" s="376"/>
      <c r="K61" s="376"/>
      <c r="L61" s="376"/>
    </row>
    <row r="62" spans="1:12" s="171" customFormat="1" ht="12.75" customHeight="1">
      <c r="A62" s="267" t="s">
        <v>86</v>
      </c>
      <c r="B62" s="489" t="s">
        <v>141</v>
      </c>
      <c r="C62" s="490"/>
      <c r="D62" s="491"/>
      <c r="E62" s="492"/>
      <c r="F62" s="294"/>
      <c r="G62" s="376"/>
      <c r="H62" s="376"/>
      <c r="I62" s="376"/>
      <c r="J62" s="376"/>
      <c r="K62" s="376"/>
      <c r="L62" s="376"/>
    </row>
    <row r="63" spans="1:12" s="171" customFormat="1" ht="24.75" customHeight="1">
      <c r="A63" s="237" t="s">
        <v>369</v>
      </c>
      <c r="B63" s="500" t="s">
        <v>142</v>
      </c>
      <c r="C63" s="501"/>
      <c r="D63" s="491"/>
      <c r="E63" s="492"/>
      <c r="F63" s="253"/>
      <c r="G63" s="376">
        <v>3663.14</v>
      </c>
      <c r="H63" s="376"/>
      <c r="I63" s="376">
        <v>3663.14</v>
      </c>
      <c r="J63" s="376">
        <v>421.67</v>
      </c>
      <c r="K63" s="376"/>
      <c r="L63" s="376">
        <v>421.67</v>
      </c>
    </row>
    <row r="64" spans="1:12" s="171" customFormat="1" ht="12.75" customHeight="1">
      <c r="A64" s="267" t="s">
        <v>361</v>
      </c>
      <c r="B64" s="295" t="s">
        <v>143</v>
      </c>
      <c r="C64" s="250"/>
      <c r="D64" s="250"/>
      <c r="E64" s="253"/>
      <c r="F64" s="253"/>
      <c r="G64" s="376"/>
      <c r="H64" s="376"/>
      <c r="I64" s="376"/>
      <c r="J64" s="376"/>
      <c r="K64" s="376"/>
      <c r="L64" s="376"/>
    </row>
    <row r="65" spans="1:12" s="171" customFormat="1" ht="12.75" customHeight="1">
      <c r="A65" s="267" t="s">
        <v>363</v>
      </c>
      <c r="B65" s="291" t="s">
        <v>149</v>
      </c>
      <c r="C65" s="296"/>
      <c r="D65" s="292"/>
      <c r="E65" s="293"/>
      <c r="F65" s="253"/>
      <c r="G65" s="376"/>
      <c r="H65" s="376"/>
      <c r="I65" s="376"/>
      <c r="J65" s="376"/>
      <c r="K65" s="376"/>
      <c r="L65" s="376"/>
    </row>
    <row r="66" spans="1:12" s="171" customFormat="1" ht="30" customHeight="1">
      <c r="A66" s="267" t="s">
        <v>365</v>
      </c>
      <c r="B66" s="489" t="s">
        <v>177</v>
      </c>
      <c r="C66" s="490"/>
      <c r="D66" s="491"/>
      <c r="E66" s="492"/>
      <c r="F66" s="253"/>
      <c r="G66" s="376"/>
      <c r="H66" s="376"/>
      <c r="I66" s="376"/>
      <c r="J66" s="376"/>
      <c r="K66" s="376"/>
      <c r="L66" s="376"/>
    </row>
    <row r="67" spans="1:12" s="171" customFormat="1" ht="24.75" customHeight="1">
      <c r="A67" s="267" t="s">
        <v>398</v>
      </c>
      <c r="B67" s="489" t="s">
        <v>189</v>
      </c>
      <c r="C67" s="498"/>
      <c r="D67" s="499"/>
      <c r="E67" s="497"/>
      <c r="F67" s="253"/>
      <c r="G67" s="376">
        <v>3663.14</v>
      </c>
      <c r="H67" s="376"/>
      <c r="I67" s="376">
        <v>3663.14</v>
      </c>
      <c r="J67" s="376">
        <v>421.67</v>
      </c>
      <c r="K67" s="376"/>
      <c r="L67" s="376">
        <v>421.67</v>
      </c>
    </row>
    <row r="68" spans="1:12" s="171" customFormat="1" ht="12.75" customHeight="1">
      <c r="A68" s="245" t="s">
        <v>471</v>
      </c>
      <c r="B68" s="297"/>
      <c r="C68" s="298"/>
      <c r="D68" s="246" t="s">
        <v>119</v>
      </c>
      <c r="E68" s="251"/>
      <c r="F68" s="294"/>
      <c r="G68" s="376">
        <v>3663.14</v>
      </c>
      <c r="H68" s="376"/>
      <c r="I68" s="376">
        <v>3663.14</v>
      </c>
      <c r="J68" s="376">
        <v>421.67</v>
      </c>
      <c r="K68" s="376"/>
      <c r="L68" s="376">
        <v>421.67</v>
      </c>
    </row>
    <row r="69" spans="1:12" s="171" customFormat="1" ht="12.75" customHeight="1">
      <c r="A69" s="245" t="s">
        <v>472</v>
      </c>
      <c r="B69" s="250"/>
      <c r="C69" s="299"/>
      <c r="D69" s="246" t="s">
        <v>396</v>
      </c>
      <c r="E69" s="251"/>
      <c r="F69" s="253"/>
      <c r="G69" s="376"/>
      <c r="H69" s="376"/>
      <c r="I69" s="376"/>
      <c r="J69" s="376"/>
      <c r="K69" s="376"/>
      <c r="L69" s="376"/>
    </row>
    <row r="70" spans="1:12" s="171" customFormat="1" ht="27.75" customHeight="1">
      <c r="A70" s="245" t="s">
        <v>178</v>
      </c>
      <c r="B70" s="250"/>
      <c r="C70" s="281"/>
      <c r="D70" s="490" t="s">
        <v>190</v>
      </c>
      <c r="E70" s="497"/>
      <c r="F70" s="300"/>
      <c r="G70" s="376"/>
      <c r="H70" s="376"/>
      <c r="I70" s="376"/>
      <c r="J70" s="376"/>
      <c r="K70" s="376"/>
      <c r="L70" s="376"/>
    </row>
    <row r="71" spans="1:12" s="170" customFormat="1" ht="12.75" customHeight="1">
      <c r="A71" s="245" t="s">
        <v>179</v>
      </c>
      <c r="B71" s="250"/>
      <c r="C71" s="281"/>
      <c r="D71" s="246" t="s">
        <v>191</v>
      </c>
      <c r="E71" s="247"/>
      <c r="F71" s="253"/>
      <c r="G71" s="376"/>
      <c r="H71" s="376"/>
      <c r="I71" s="376"/>
      <c r="J71" s="376"/>
      <c r="K71" s="376"/>
      <c r="L71" s="376"/>
    </row>
    <row r="72" spans="1:12" s="170" customFormat="1" ht="41.25" customHeight="1">
      <c r="A72" s="254" t="s">
        <v>390</v>
      </c>
      <c r="B72" s="489" t="s">
        <v>180</v>
      </c>
      <c r="C72" s="498"/>
      <c r="D72" s="499"/>
      <c r="E72" s="497"/>
      <c r="F72" s="266"/>
      <c r="G72" s="375"/>
      <c r="H72" s="375"/>
      <c r="I72" s="375"/>
      <c r="J72" s="375"/>
      <c r="K72" s="375"/>
      <c r="L72" s="375"/>
    </row>
    <row r="73" spans="1:12" s="170" customFormat="1" ht="15">
      <c r="A73" s="254" t="s">
        <v>83</v>
      </c>
      <c r="B73" s="265" t="s">
        <v>523</v>
      </c>
      <c r="C73" s="256"/>
      <c r="D73" s="301"/>
      <c r="E73" s="302"/>
      <c r="F73" s="266"/>
      <c r="G73" s="375"/>
      <c r="H73" s="375"/>
      <c r="I73" s="375"/>
      <c r="J73" s="375"/>
      <c r="K73" s="375"/>
      <c r="L73" s="375"/>
    </row>
    <row r="74" spans="1:12" s="170" customFormat="1" ht="12.75" customHeight="1">
      <c r="A74" s="254" t="s">
        <v>86</v>
      </c>
      <c r="B74" s="265" t="s">
        <v>144</v>
      </c>
      <c r="C74" s="256"/>
      <c r="D74" s="268"/>
      <c r="E74" s="269"/>
      <c r="F74" s="266"/>
      <c r="G74" s="375"/>
      <c r="H74" s="375"/>
      <c r="I74" s="375"/>
      <c r="J74" s="375"/>
      <c r="K74" s="375"/>
      <c r="L74" s="375"/>
    </row>
    <row r="75" spans="1:12" s="170" customFormat="1" ht="39" customHeight="1">
      <c r="A75" s="239" t="s">
        <v>393</v>
      </c>
      <c r="B75" s="493" t="s">
        <v>182</v>
      </c>
      <c r="C75" s="494"/>
      <c r="D75" s="494"/>
      <c r="E75" s="495"/>
      <c r="F75" s="270"/>
      <c r="G75" s="375"/>
      <c r="H75" s="375"/>
      <c r="I75" s="375"/>
      <c r="J75" s="375"/>
      <c r="K75" s="375"/>
      <c r="L75" s="375"/>
    </row>
    <row r="76" spans="1:12" s="170" customFormat="1" ht="24.95" customHeight="1">
      <c r="A76" s="304" t="s">
        <v>361</v>
      </c>
      <c r="B76" s="485" t="s">
        <v>145</v>
      </c>
      <c r="C76" s="515"/>
      <c r="D76" s="487"/>
      <c r="E76" s="488"/>
      <c r="F76" s="270"/>
      <c r="G76" s="375">
        <v>26783.24</v>
      </c>
      <c r="H76" s="375"/>
      <c r="I76" s="375">
        <v>26783.24</v>
      </c>
      <c r="J76" s="375">
        <v>76552.37</v>
      </c>
      <c r="K76" s="375"/>
      <c r="L76" s="375">
        <v>76552.37</v>
      </c>
    </row>
    <row r="77" spans="1:12" s="170" customFormat="1" ht="24.95" customHeight="1">
      <c r="A77" s="304" t="s">
        <v>363</v>
      </c>
      <c r="B77" s="485" t="s">
        <v>146</v>
      </c>
      <c r="C77" s="486"/>
      <c r="D77" s="487"/>
      <c r="E77" s="488"/>
      <c r="F77" s="258"/>
      <c r="G77" s="374">
        <v>506065.77</v>
      </c>
      <c r="H77" s="375"/>
      <c r="I77" s="374">
        <v>506065.77</v>
      </c>
      <c r="J77" s="374">
        <v>429513.4</v>
      </c>
      <c r="K77" s="375"/>
      <c r="L77" s="374">
        <v>429513.4</v>
      </c>
    </row>
    <row r="78" spans="1:12" s="170" customFormat="1" ht="24.75" customHeight="1">
      <c r="A78" s="304" t="s">
        <v>365</v>
      </c>
      <c r="B78" s="481" t="s">
        <v>147</v>
      </c>
      <c r="C78" s="482"/>
      <c r="D78" s="483"/>
      <c r="E78" s="484"/>
      <c r="F78" s="258"/>
      <c r="G78" s="375">
        <v>532849.01</v>
      </c>
      <c r="H78" s="375"/>
      <c r="I78" s="375">
        <v>532849.01</v>
      </c>
      <c r="J78" s="375">
        <v>506065.77</v>
      </c>
      <c r="K78" s="375"/>
      <c r="L78" s="375">
        <v>506065.77</v>
      </c>
    </row>
    <row r="79" spans="1:12" s="170" customFormat="1">
      <c r="A79" s="271"/>
      <c r="B79" s="272"/>
      <c r="C79" s="272"/>
      <c r="D79" s="272"/>
      <c r="E79" s="272"/>
      <c r="F79" s="272"/>
      <c r="G79" s="273"/>
      <c r="H79" s="273"/>
      <c r="I79" s="273"/>
      <c r="J79" s="273"/>
      <c r="K79" s="273"/>
      <c r="L79" s="229"/>
    </row>
    <row r="80" spans="1:12" s="170" customFormat="1" ht="15">
      <c r="A80" s="271"/>
      <c r="B80" s="272"/>
      <c r="C80" s="272"/>
      <c r="D80" s="272"/>
      <c r="E80" s="364" t="s">
        <v>537</v>
      </c>
      <c r="F80" s="365"/>
      <c r="G80" s="366"/>
      <c r="H80" s="366"/>
      <c r="I80" s="366"/>
      <c r="J80" s="367" t="s">
        <v>538</v>
      </c>
      <c r="K80" s="367"/>
      <c r="L80" s="229"/>
    </row>
    <row r="81" spans="1:12" s="170" customFormat="1" ht="12.75" customHeight="1">
      <c r="A81" s="480" t="s">
        <v>214</v>
      </c>
      <c r="B81" s="480"/>
      <c r="C81" s="480"/>
      <c r="D81" s="480"/>
      <c r="E81" s="480"/>
      <c r="F81" s="480"/>
      <c r="G81" s="480"/>
      <c r="H81" s="303" t="s">
        <v>183</v>
      </c>
      <c r="I81" s="234"/>
      <c r="J81" s="511" t="s">
        <v>436</v>
      </c>
      <c r="K81" s="511"/>
      <c r="L81" s="229"/>
    </row>
    <row r="82" spans="1:12" s="170" customFormat="1" ht="15">
      <c r="A82" s="496" t="s">
        <v>215</v>
      </c>
      <c r="B82" s="496"/>
      <c r="C82" s="496"/>
      <c r="D82" s="496"/>
      <c r="E82" s="496"/>
      <c r="F82" s="368"/>
      <c r="G82" s="368"/>
      <c r="H82" s="368"/>
      <c r="I82" s="368"/>
      <c r="J82" s="368"/>
      <c r="K82" s="368"/>
      <c r="L82" s="229"/>
    </row>
    <row r="83" spans="1:12" s="170" customFormat="1" ht="12.75" customHeight="1">
      <c r="A83" s="369"/>
      <c r="B83" s="370"/>
      <c r="C83" s="370"/>
      <c r="D83" s="370"/>
      <c r="E83" s="371" t="s">
        <v>539</v>
      </c>
      <c r="F83" s="370"/>
      <c r="G83" s="370"/>
      <c r="H83" s="372"/>
      <c r="I83" s="373"/>
      <c r="J83" s="371" t="s">
        <v>558</v>
      </c>
      <c r="K83" s="371"/>
      <c r="L83" s="249"/>
    </row>
    <row r="84" spans="1:12" s="170" customFormat="1">
      <c r="A84" s="502" t="s">
        <v>206</v>
      </c>
      <c r="B84" s="502"/>
      <c r="C84" s="502"/>
      <c r="D84" s="502"/>
      <c r="E84" s="502"/>
      <c r="F84" s="502"/>
      <c r="G84" s="502"/>
      <c r="H84" s="276" t="s">
        <v>183</v>
      </c>
      <c r="I84" s="235"/>
      <c r="J84" s="503" t="s">
        <v>436</v>
      </c>
      <c r="K84" s="503"/>
      <c r="L84" s="249"/>
    </row>
    <row r="85" spans="1:12" s="170" customFormat="1">
      <c r="A85" s="229"/>
      <c r="B85" s="229"/>
      <c r="C85" s="229"/>
      <c r="D85" s="229"/>
      <c r="E85" s="229"/>
      <c r="F85" s="273"/>
      <c r="G85" s="229"/>
      <c r="H85" s="229"/>
      <c r="I85" s="229"/>
      <c r="J85" s="229"/>
      <c r="K85" s="229"/>
      <c r="L85" s="229"/>
    </row>
    <row r="86" spans="1:12" s="170" customFormat="1">
      <c r="A86" s="229"/>
      <c r="B86" s="229"/>
      <c r="C86" s="229"/>
      <c r="D86" s="229"/>
      <c r="E86" s="229"/>
      <c r="F86" s="273"/>
      <c r="G86" s="229"/>
      <c r="H86" s="229"/>
      <c r="I86" s="229"/>
      <c r="J86" s="229"/>
      <c r="K86" s="229"/>
      <c r="L86" s="229"/>
    </row>
    <row r="87" spans="1:12" s="170" customFormat="1">
      <c r="A87" s="229"/>
      <c r="B87" s="229"/>
      <c r="C87" s="229"/>
      <c r="D87" s="229"/>
      <c r="E87" s="229"/>
      <c r="F87" s="273"/>
      <c r="G87" s="229"/>
      <c r="H87" s="229"/>
      <c r="I87" s="229"/>
      <c r="J87" s="229"/>
      <c r="K87" s="229"/>
      <c r="L87" s="229"/>
    </row>
    <row r="88" spans="1:12" s="170" customFormat="1">
      <c r="A88" s="229"/>
      <c r="B88" s="229"/>
      <c r="C88" s="229"/>
      <c r="D88" s="229"/>
      <c r="E88" s="229"/>
      <c r="F88" s="273"/>
      <c r="G88" s="229"/>
      <c r="H88" s="229"/>
      <c r="I88" s="229"/>
      <c r="J88" s="229"/>
      <c r="K88" s="229"/>
      <c r="L88" s="229"/>
    </row>
    <row r="89" spans="1:12" s="170" customFormat="1">
      <c r="A89" s="229"/>
      <c r="B89" s="229"/>
      <c r="C89" s="229"/>
      <c r="D89" s="229"/>
      <c r="E89" s="229"/>
      <c r="F89" s="273"/>
      <c r="G89" s="229"/>
      <c r="H89" s="229"/>
      <c r="I89" s="229"/>
      <c r="J89" s="229"/>
      <c r="K89" s="229"/>
      <c r="L89" s="229"/>
    </row>
    <row r="90" spans="1:12" s="170" customFormat="1">
      <c r="A90" s="229"/>
      <c r="B90" s="229"/>
      <c r="C90" s="229"/>
      <c r="D90" s="229"/>
      <c r="E90" s="229"/>
      <c r="F90" s="273"/>
      <c r="G90" s="229"/>
      <c r="H90" s="229"/>
      <c r="I90" s="229"/>
      <c r="J90" s="229"/>
      <c r="K90" s="229"/>
      <c r="L90" s="229"/>
    </row>
    <row r="91" spans="1:12" s="170" customFormat="1">
      <c r="A91" s="229"/>
      <c r="B91" s="229"/>
      <c r="C91" s="229"/>
      <c r="D91" s="229"/>
      <c r="E91" s="229"/>
      <c r="F91" s="273"/>
      <c r="G91" s="229"/>
      <c r="H91" s="229"/>
      <c r="I91" s="229"/>
      <c r="J91" s="229"/>
      <c r="K91" s="229"/>
      <c r="L91" s="229"/>
    </row>
    <row r="92" spans="1:12" s="170" customFormat="1">
      <c r="A92" s="229"/>
      <c r="B92" s="229"/>
      <c r="C92" s="229"/>
      <c r="D92" s="229"/>
      <c r="E92" s="229"/>
      <c r="F92" s="273"/>
      <c r="G92" s="229"/>
      <c r="H92" s="229"/>
      <c r="I92" s="229"/>
      <c r="J92" s="229"/>
      <c r="K92" s="229"/>
      <c r="L92" s="229"/>
    </row>
    <row r="93" spans="1:12" s="170" customFormat="1">
      <c r="A93" s="229"/>
      <c r="B93" s="229"/>
      <c r="C93" s="229"/>
      <c r="D93" s="229"/>
      <c r="E93" s="229"/>
      <c r="F93" s="273"/>
      <c r="G93" s="229"/>
      <c r="H93" s="229"/>
      <c r="I93" s="229"/>
      <c r="J93" s="229"/>
      <c r="K93" s="229"/>
      <c r="L93" s="229"/>
    </row>
    <row r="94" spans="1:12" s="170" customFormat="1">
      <c r="A94" s="229"/>
      <c r="B94" s="229"/>
      <c r="C94" s="229"/>
      <c r="D94" s="229"/>
      <c r="E94" s="229"/>
      <c r="F94" s="273"/>
      <c r="G94" s="229"/>
      <c r="H94" s="229"/>
      <c r="I94" s="229"/>
      <c r="J94" s="229"/>
      <c r="K94" s="229"/>
      <c r="L94" s="229"/>
    </row>
    <row r="95" spans="1:12" s="170" customFormat="1">
      <c r="A95" s="226"/>
      <c r="B95" s="226"/>
      <c r="C95" s="226"/>
      <c r="D95" s="226"/>
      <c r="E95" s="226"/>
      <c r="F95" s="273"/>
      <c r="G95" s="226"/>
      <c r="H95" s="226"/>
      <c r="I95" s="226"/>
      <c r="J95" s="226"/>
      <c r="K95" s="226"/>
      <c r="L95" s="226"/>
    </row>
    <row r="96" spans="1:12" s="170" customFormat="1">
      <c r="A96" s="226"/>
      <c r="B96" s="226"/>
      <c r="C96" s="226"/>
      <c r="D96" s="226"/>
      <c r="E96" s="226"/>
      <c r="F96" s="273"/>
      <c r="G96" s="226"/>
      <c r="H96" s="226"/>
      <c r="I96" s="226"/>
      <c r="J96" s="226"/>
      <c r="K96" s="226"/>
      <c r="L96" s="226"/>
    </row>
    <row r="97" spans="1:12" s="170" customFormat="1">
      <c r="A97" s="226"/>
      <c r="B97" s="226"/>
      <c r="C97" s="226"/>
      <c r="D97" s="226"/>
      <c r="E97" s="226"/>
      <c r="F97" s="273"/>
      <c r="G97" s="226"/>
      <c r="H97" s="226"/>
      <c r="I97" s="226"/>
      <c r="J97" s="226"/>
      <c r="K97" s="226"/>
      <c r="L97" s="226"/>
    </row>
    <row r="98" spans="1:12" s="170" customFormat="1">
      <c r="A98" s="226"/>
      <c r="B98" s="226"/>
      <c r="C98" s="226"/>
      <c r="D98" s="226"/>
      <c r="E98" s="226"/>
      <c r="F98" s="273"/>
      <c r="G98" s="226"/>
      <c r="H98" s="226"/>
      <c r="I98" s="226"/>
      <c r="J98" s="226"/>
      <c r="K98" s="226"/>
      <c r="L98" s="226"/>
    </row>
    <row r="99" spans="1:12" s="170" customFormat="1">
      <c r="A99" s="226"/>
      <c r="B99" s="226"/>
      <c r="C99" s="226"/>
      <c r="D99" s="226"/>
      <c r="E99" s="226"/>
      <c r="F99" s="273"/>
      <c r="G99" s="226"/>
      <c r="H99" s="226"/>
      <c r="I99" s="226"/>
      <c r="J99" s="226"/>
      <c r="K99" s="226"/>
      <c r="L99" s="226"/>
    </row>
    <row r="100" spans="1:12" s="170" customFormat="1">
      <c r="A100" s="226"/>
      <c r="B100" s="226"/>
      <c r="C100" s="226"/>
      <c r="D100" s="226"/>
      <c r="E100" s="226"/>
      <c r="F100" s="273"/>
      <c r="G100" s="226"/>
      <c r="H100" s="226"/>
      <c r="I100" s="226"/>
      <c r="J100" s="226"/>
      <c r="K100" s="226"/>
      <c r="L100" s="226"/>
    </row>
    <row r="101" spans="1:12" s="170" customFormat="1">
      <c r="A101" s="226"/>
      <c r="B101" s="226"/>
      <c r="C101" s="226"/>
      <c r="D101" s="226"/>
      <c r="E101" s="226"/>
      <c r="F101" s="273"/>
      <c r="G101" s="226"/>
      <c r="H101" s="226"/>
      <c r="I101" s="226"/>
      <c r="J101" s="226"/>
      <c r="K101" s="226"/>
      <c r="L101" s="226"/>
    </row>
    <row r="102" spans="1:12" s="170" customFormat="1">
      <c r="A102" s="226"/>
      <c r="B102" s="226"/>
      <c r="C102" s="226"/>
      <c r="D102" s="226"/>
      <c r="E102" s="226"/>
      <c r="F102" s="273"/>
      <c r="G102" s="226"/>
      <c r="H102" s="226"/>
      <c r="I102" s="226"/>
      <c r="J102" s="226"/>
      <c r="K102" s="226"/>
      <c r="L102" s="226"/>
    </row>
    <row r="103" spans="1:12" s="170" customFormat="1">
      <c r="A103" s="226"/>
      <c r="B103" s="226"/>
      <c r="C103" s="226"/>
      <c r="D103" s="226"/>
      <c r="E103" s="226"/>
      <c r="F103" s="273"/>
      <c r="G103" s="226"/>
      <c r="H103" s="226"/>
      <c r="I103" s="226"/>
      <c r="J103" s="226"/>
      <c r="K103" s="226"/>
      <c r="L103" s="226"/>
    </row>
    <row r="104" spans="1:12" s="170" customFormat="1">
      <c r="A104" s="226"/>
      <c r="B104" s="226"/>
      <c r="C104" s="226"/>
      <c r="D104" s="226"/>
      <c r="E104" s="226"/>
      <c r="F104" s="273"/>
      <c r="G104" s="226"/>
      <c r="H104" s="226"/>
      <c r="I104" s="226"/>
      <c r="J104" s="226"/>
      <c r="K104" s="226"/>
      <c r="L104" s="226"/>
    </row>
    <row r="105" spans="1:12">
      <c r="A105" s="225"/>
      <c r="B105" s="226"/>
      <c r="C105" s="226"/>
      <c r="D105" s="226"/>
      <c r="E105" s="226"/>
      <c r="F105" s="273"/>
      <c r="G105" s="225"/>
      <c r="H105" s="225"/>
      <c r="I105" s="225"/>
      <c r="J105" s="225"/>
      <c r="K105" s="225"/>
      <c r="L105" s="225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  <mergeCell ref="A84:G84"/>
    <mergeCell ref="J84:K84"/>
    <mergeCell ref="C40:E40"/>
    <mergeCell ref="B22:E22"/>
    <mergeCell ref="D27:E27"/>
    <mergeCell ref="B24:E24"/>
    <mergeCell ref="J81:K81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2:E82"/>
    <mergeCell ref="D70:E70"/>
    <mergeCell ref="B62:E62"/>
    <mergeCell ref="B67:E67"/>
    <mergeCell ref="B63:E63"/>
    <mergeCell ref="B21:E21"/>
    <mergeCell ref="A81:G81"/>
    <mergeCell ref="B78:E78"/>
    <mergeCell ref="B77:E77"/>
    <mergeCell ref="B66:E66"/>
    <mergeCell ref="B75:E75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82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1" workbookViewId="0">
      <selection activeCell="I45" sqref="I45"/>
    </sheetView>
  </sheetViews>
  <sheetFormatPr defaultRowHeight="12.75"/>
  <cols>
    <col min="1" max="1" width="5.42578125" style="124" customWidth="1"/>
    <col min="2" max="2" width="0.28515625" style="124" customWidth="1"/>
    <col min="3" max="3" width="2" style="124" customWidth="1"/>
    <col min="4" max="4" width="32.5703125" style="124" customWidth="1"/>
    <col min="5" max="5" width="6.7109375" style="124" bestFit="1" customWidth="1"/>
    <col min="6" max="6" width="11.140625" style="124" customWidth="1"/>
    <col min="7" max="7" width="12" style="124" customWidth="1"/>
    <col min="8" max="8" width="11.5703125" style="124" customWidth="1"/>
    <col min="9" max="9" width="12.42578125" style="124" customWidth="1"/>
    <col min="10" max="11" width="12" style="124" customWidth="1"/>
    <col min="12" max="12" width="8.42578125" style="124" bestFit="1" customWidth="1"/>
    <col min="13" max="13" width="9.85546875" style="124" customWidth="1"/>
    <col min="14" max="14" width="8.7109375" style="124" customWidth="1"/>
    <col min="15" max="16384" width="9.140625" style="124"/>
  </cols>
  <sheetData>
    <row r="1" spans="1:13">
      <c r="D1" s="124" t="s">
        <v>525</v>
      </c>
      <c r="J1" s="124" t="s">
        <v>544</v>
      </c>
    </row>
    <row r="2" spans="1:13">
      <c r="D2" s="124" t="s">
        <v>545</v>
      </c>
      <c r="J2" s="310" t="s">
        <v>3</v>
      </c>
    </row>
    <row r="3" spans="1:13">
      <c r="D3" s="329">
        <v>43766</v>
      </c>
      <c r="J3" s="33" t="s">
        <v>325</v>
      </c>
    </row>
    <row r="5" spans="1:13" ht="30" customHeight="1">
      <c r="A5" s="537" t="s">
        <v>4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</row>
    <row r="6" spans="1:13">
      <c r="D6" s="538"/>
      <c r="E6" s="538"/>
      <c r="F6" s="538"/>
      <c r="G6" s="538"/>
      <c r="H6" s="538"/>
      <c r="I6" s="538"/>
      <c r="J6" s="538"/>
      <c r="K6" s="538"/>
      <c r="L6" s="538"/>
      <c r="M6" s="538"/>
    </row>
    <row r="7" spans="1:13" ht="12.75" customHeight="1">
      <c r="A7" s="539" t="s">
        <v>5</v>
      </c>
      <c r="B7" s="539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</row>
    <row r="8" spans="1:13">
      <c r="I8" s="124" t="s">
        <v>527</v>
      </c>
    </row>
    <row r="9" spans="1:13" ht="27" customHeight="1">
      <c r="A9" s="540" t="s">
        <v>323</v>
      </c>
      <c r="B9" s="542" t="s">
        <v>355</v>
      </c>
      <c r="C9" s="543"/>
      <c r="D9" s="544"/>
      <c r="E9" s="540" t="s">
        <v>438</v>
      </c>
      <c r="F9" s="540" t="s">
        <v>439</v>
      </c>
      <c r="G9" s="540" t="s">
        <v>440</v>
      </c>
      <c r="H9" s="540"/>
      <c r="I9" s="540"/>
      <c r="J9" s="540" t="s">
        <v>6</v>
      </c>
      <c r="K9" s="540"/>
      <c r="L9" s="548" t="s">
        <v>444</v>
      </c>
      <c r="M9" s="540" t="s">
        <v>112</v>
      </c>
    </row>
    <row r="10" spans="1:13" ht="89.25" customHeight="1">
      <c r="A10" s="541"/>
      <c r="B10" s="545"/>
      <c r="C10" s="546"/>
      <c r="D10" s="547"/>
      <c r="E10" s="540"/>
      <c r="F10" s="540"/>
      <c r="G10" s="316" t="s">
        <v>24</v>
      </c>
      <c r="H10" s="316" t="s">
        <v>7</v>
      </c>
      <c r="I10" s="316" t="s">
        <v>8</v>
      </c>
      <c r="J10" s="316" t="s">
        <v>9</v>
      </c>
      <c r="K10" s="316" t="s">
        <v>10</v>
      </c>
      <c r="L10" s="549"/>
      <c r="M10" s="540"/>
    </row>
    <row r="11" spans="1:13">
      <c r="A11" s="144">
        <v>1</v>
      </c>
      <c r="B11" s="185"/>
      <c r="C11" s="186"/>
      <c r="D11" s="187">
        <v>2</v>
      </c>
      <c r="E11" s="188">
        <v>3</v>
      </c>
      <c r="F11" s="188">
        <v>4</v>
      </c>
      <c r="G11" s="188">
        <v>5</v>
      </c>
      <c r="H11" s="188">
        <v>6</v>
      </c>
      <c r="I11" s="188">
        <v>7</v>
      </c>
      <c r="J11" s="188">
        <v>8</v>
      </c>
      <c r="K11" s="188">
        <v>9</v>
      </c>
      <c r="L11" s="188">
        <v>10</v>
      </c>
      <c r="M11" s="46">
        <v>11</v>
      </c>
    </row>
    <row r="12" spans="1:13" ht="24.95" customHeight="1">
      <c r="A12" s="189" t="s">
        <v>324</v>
      </c>
      <c r="B12" s="552" t="s">
        <v>233</v>
      </c>
      <c r="C12" s="553"/>
      <c r="D12" s="554"/>
      <c r="E12" s="190"/>
      <c r="F12" s="378">
        <v>2943.86</v>
      </c>
      <c r="G12" s="350"/>
      <c r="H12" s="350"/>
      <c r="I12" s="350"/>
      <c r="J12" s="350"/>
      <c r="K12" s="350"/>
      <c r="L12" s="350"/>
      <c r="M12" s="378">
        <v>2943.86</v>
      </c>
    </row>
    <row r="13" spans="1:13" ht="15">
      <c r="A13" s="306" t="s">
        <v>326</v>
      </c>
      <c r="B13" s="191"/>
      <c r="C13" s="192" t="s">
        <v>11</v>
      </c>
      <c r="D13" s="193"/>
      <c r="E13" s="190"/>
      <c r="F13" s="379"/>
      <c r="G13" s="188"/>
      <c r="H13" s="188"/>
      <c r="I13" s="188"/>
      <c r="J13" s="188"/>
      <c r="K13" s="351"/>
      <c r="L13" s="351"/>
      <c r="M13" s="380"/>
    </row>
    <row r="14" spans="1:13" ht="15">
      <c r="A14" s="194" t="s">
        <v>196</v>
      </c>
      <c r="B14" s="195"/>
      <c r="C14" s="186"/>
      <c r="D14" s="317" t="s">
        <v>236</v>
      </c>
      <c r="E14" s="190"/>
      <c r="F14" s="379"/>
      <c r="G14" s="188"/>
      <c r="H14" s="188"/>
      <c r="I14" s="188"/>
      <c r="J14" s="188"/>
      <c r="K14" s="351"/>
      <c r="L14" s="351"/>
      <c r="M14" s="380"/>
    </row>
    <row r="15" spans="1:13" ht="26.25">
      <c r="A15" s="196" t="s">
        <v>197</v>
      </c>
      <c r="B15" s="186"/>
      <c r="C15" s="186"/>
      <c r="D15" s="317" t="s">
        <v>237</v>
      </c>
      <c r="E15" s="190"/>
      <c r="F15" s="379"/>
      <c r="G15" s="188"/>
      <c r="H15" s="188"/>
      <c r="I15" s="188"/>
      <c r="J15" s="188"/>
      <c r="K15" s="351"/>
      <c r="L15" s="351"/>
      <c r="M15" s="380"/>
    </row>
    <row r="16" spans="1:13" ht="28.5" customHeight="1">
      <c r="A16" s="197" t="s">
        <v>328</v>
      </c>
      <c r="B16" s="198"/>
      <c r="C16" s="555" t="s">
        <v>12</v>
      </c>
      <c r="D16" s="556"/>
      <c r="E16" s="190"/>
      <c r="F16" s="380"/>
      <c r="G16" s="188"/>
      <c r="H16" s="188"/>
      <c r="I16" s="188"/>
      <c r="J16" s="188"/>
      <c r="K16" s="188"/>
      <c r="L16" s="188"/>
      <c r="M16" s="378"/>
    </row>
    <row r="17" spans="1:13" ht="15">
      <c r="A17" s="194" t="s">
        <v>198</v>
      </c>
      <c r="B17" s="199"/>
      <c r="C17" s="186"/>
      <c r="D17" s="317" t="s">
        <v>239</v>
      </c>
      <c r="E17" s="190"/>
      <c r="F17" s="380"/>
      <c r="G17" s="188"/>
      <c r="H17" s="188"/>
      <c r="I17" s="188"/>
      <c r="J17" s="188"/>
      <c r="K17" s="188"/>
      <c r="L17" s="188"/>
      <c r="M17" s="378"/>
    </row>
    <row r="18" spans="1:13" ht="15">
      <c r="A18" s="194" t="s">
        <v>199</v>
      </c>
      <c r="B18" s="199"/>
      <c r="C18" s="186"/>
      <c r="D18" s="317" t="s">
        <v>240</v>
      </c>
      <c r="E18" s="190"/>
      <c r="F18" s="380"/>
      <c r="G18" s="188"/>
      <c r="H18" s="188"/>
      <c r="I18" s="188"/>
      <c r="J18" s="188"/>
      <c r="K18" s="188"/>
      <c r="L18" s="188"/>
      <c r="M18" s="378"/>
    </row>
    <row r="19" spans="1:13" ht="15">
      <c r="A19" s="194" t="s">
        <v>287</v>
      </c>
      <c r="B19" s="199"/>
      <c r="C19" s="186"/>
      <c r="D19" s="317" t="s">
        <v>241</v>
      </c>
      <c r="E19" s="190"/>
      <c r="F19" s="380"/>
      <c r="G19" s="188"/>
      <c r="H19" s="188"/>
      <c r="I19" s="188"/>
      <c r="J19" s="188"/>
      <c r="K19" s="188"/>
      <c r="L19" s="188"/>
      <c r="M19" s="378"/>
    </row>
    <row r="20" spans="1:13" ht="15">
      <c r="A20" s="306" t="s">
        <v>329</v>
      </c>
      <c r="B20" s="200"/>
      <c r="C20" s="201" t="s">
        <v>306</v>
      </c>
      <c r="D20" s="202"/>
      <c r="E20" s="190"/>
      <c r="F20" s="380"/>
      <c r="G20" s="188"/>
      <c r="H20" s="188"/>
      <c r="I20" s="188"/>
      <c r="J20" s="352"/>
      <c r="K20" s="351"/>
      <c r="L20" s="351"/>
      <c r="M20" s="380"/>
    </row>
    <row r="21" spans="1:13" ht="24.95" customHeight="1">
      <c r="A21" s="189" t="s">
        <v>330</v>
      </c>
      <c r="B21" s="557" t="s">
        <v>242</v>
      </c>
      <c r="C21" s="558"/>
      <c r="D21" s="559"/>
      <c r="E21" s="190"/>
      <c r="F21" s="378">
        <v>2943.86</v>
      </c>
      <c r="G21" s="188"/>
      <c r="H21" s="188"/>
      <c r="I21" s="188"/>
      <c r="J21" s="188"/>
      <c r="K21" s="188"/>
      <c r="L21" s="188"/>
      <c r="M21" s="378">
        <v>2943.86</v>
      </c>
    </row>
    <row r="22" spans="1:13" ht="24.95" customHeight="1">
      <c r="A22" s="189" t="s">
        <v>331</v>
      </c>
      <c r="B22" s="552" t="s">
        <v>13</v>
      </c>
      <c r="C22" s="553"/>
      <c r="D22" s="554"/>
      <c r="E22" s="46" t="s">
        <v>193</v>
      </c>
      <c r="F22" s="378">
        <v>-2717.46</v>
      </c>
      <c r="G22" s="350"/>
      <c r="H22" s="333" t="s">
        <v>193</v>
      </c>
      <c r="I22" s="333"/>
      <c r="J22" s="333" t="s">
        <v>193</v>
      </c>
      <c r="K22" s="333" t="s">
        <v>193</v>
      </c>
      <c r="L22" s="333"/>
      <c r="M22" s="378">
        <v>-2717.46</v>
      </c>
    </row>
    <row r="23" spans="1:13" ht="30" customHeight="1">
      <c r="A23" s="306" t="s">
        <v>332</v>
      </c>
      <c r="B23" s="315"/>
      <c r="C23" s="560" t="s">
        <v>14</v>
      </c>
      <c r="D23" s="561"/>
      <c r="E23" s="46" t="s">
        <v>193</v>
      </c>
      <c r="F23" s="380"/>
      <c r="G23" s="188"/>
      <c r="H23" s="46" t="s">
        <v>193</v>
      </c>
      <c r="I23" s="46"/>
      <c r="J23" s="46" t="s">
        <v>193</v>
      </c>
      <c r="K23" s="46" t="s">
        <v>193</v>
      </c>
      <c r="L23" s="46"/>
      <c r="M23" s="380"/>
    </row>
    <row r="24" spans="1:13" ht="26.25" customHeight="1">
      <c r="A24" s="306" t="s">
        <v>333</v>
      </c>
      <c r="B24" s="191"/>
      <c r="C24" s="562" t="s">
        <v>15</v>
      </c>
      <c r="D24" s="563"/>
      <c r="E24" s="46" t="s">
        <v>193</v>
      </c>
      <c r="F24" s="381">
        <v>-126.9</v>
      </c>
      <c r="G24" s="352"/>
      <c r="H24" s="46" t="s">
        <v>193</v>
      </c>
      <c r="I24" s="203"/>
      <c r="J24" s="46" t="s">
        <v>193</v>
      </c>
      <c r="K24" s="46" t="s">
        <v>193</v>
      </c>
      <c r="L24" s="46"/>
      <c r="M24" s="381">
        <f>SUM(F24:L24)</f>
        <v>-126.9</v>
      </c>
    </row>
    <row r="25" spans="1:13" ht="24.95" customHeight="1">
      <c r="A25" s="306" t="s">
        <v>334</v>
      </c>
      <c r="B25" s="191"/>
      <c r="C25" s="562" t="s">
        <v>16</v>
      </c>
      <c r="D25" s="564"/>
      <c r="E25" s="46" t="s">
        <v>193</v>
      </c>
      <c r="F25" s="352"/>
      <c r="G25" s="352"/>
      <c r="H25" s="46" t="s">
        <v>193</v>
      </c>
      <c r="I25" s="203"/>
      <c r="J25" s="46" t="s">
        <v>193</v>
      </c>
      <c r="K25" s="46" t="s">
        <v>193</v>
      </c>
      <c r="L25" s="46"/>
      <c r="M25" s="350"/>
    </row>
    <row r="26" spans="1:13">
      <c r="A26" s="194" t="s">
        <v>247</v>
      </c>
      <c r="B26" s="195"/>
      <c r="C26" s="204"/>
      <c r="D26" s="205" t="s">
        <v>239</v>
      </c>
      <c r="E26" s="8" t="s">
        <v>193</v>
      </c>
      <c r="F26" s="353"/>
      <c r="G26" s="353"/>
      <c r="H26" s="8" t="s">
        <v>193</v>
      </c>
      <c r="I26" s="206"/>
      <c r="J26" s="8" t="s">
        <v>193</v>
      </c>
      <c r="K26" s="8" t="s">
        <v>193</v>
      </c>
      <c r="L26" s="8"/>
      <c r="M26" s="350"/>
    </row>
    <row r="27" spans="1:13">
      <c r="A27" s="194" t="s">
        <v>248</v>
      </c>
      <c r="B27" s="195"/>
      <c r="C27" s="204"/>
      <c r="D27" s="205" t="s">
        <v>240</v>
      </c>
      <c r="E27" s="8" t="s">
        <v>193</v>
      </c>
      <c r="F27" s="353"/>
      <c r="G27" s="353"/>
      <c r="H27" s="8" t="s">
        <v>193</v>
      </c>
      <c r="I27" s="206"/>
      <c r="J27" s="8" t="s">
        <v>193</v>
      </c>
      <c r="K27" s="8" t="s">
        <v>193</v>
      </c>
      <c r="L27" s="8"/>
      <c r="M27" s="350"/>
    </row>
    <row r="28" spans="1:13">
      <c r="A28" s="194" t="s">
        <v>249</v>
      </c>
      <c r="B28" s="195"/>
      <c r="C28" s="204"/>
      <c r="D28" s="205" t="s">
        <v>241</v>
      </c>
      <c r="E28" s="8" t="s">
        <v>193</v>
      </c>
      <c r="F28" s="353"/>
      <c r="G28" s="353"/>
      <c r="H28" s="8" t="s">
        <v>193</v>
      </c>
      <c r="I28" s="206"/>
      <c r="J28" s="8" t="s">
        <v>193</v>
      </c>
      <c r="K28" s="8" t="s">
        <v>193</v>
      </c>
      <c r="L28" s="8"/>
      <c r="M28" s="350"/>
    </row>
    <row r="29" spans="1:13">
      <c r="A29" s="144" t="s">
        <v>335</v>
      </c>
      <c r="B29" s="199"/>
      <c r="C29" s="207" t="s">
        <v>306</v>
      </c>
      <c r="D29" s="317"/>
      <c r="E29" s="46" t="s">
        <v>193</v>
      </c>
      <c r="F29" s="354"/>
      <c r="G29" s="354"/>
      <c r="H29" s="46" t="s">
        <v>193</v>
      </c>
      <c r="I29" s="208"/>
      <c r="J29" s="46" t="s">
        <v>193</v>
      </c>
      <c r="K29" s="46" t="s">
        <v>193</v>
      </c>
      <c r="L29" s="46"/>
      <c r="M29" s="350"/>
    </row>
    <row r="30" spans="1:13" ht="24.95" customHeight="1">
      <c r="A30" s="189" t="s">
        <v>336</v>
      </c>
      <c r="B30" s="565" t="s">
        <v>17</v>
      </c>
      <c r="C30" s="566"/>
      <c r="D30" s="567"/>
      <c r="E30" s="46" t="s">
        <v>193</v>
      </c>
      <c r="F30" s="378"/>
      <c r="G30" s="188"/>
      <c r="H30" s="46" t="s">
        <v>193</v>
      </c>
      <c r="I30" s="46"/>
      <c r="J30" s="46" t="s">
        <v>193</v>
      </c>
      <c r="K30" s="46" t="s">
        <v>193</v>
      </c>
      <c r="L30" s="46"/>
      <c r="M30" s="378"/>
    </row>
    <row r="31" spans="1:13" ht="24.95" customHeight="1">
      <c r="A31" s="306" t="s">
        <v>337</v>
      </c>
      <c r="B31" s="552" t="s">
        <v>251</v>
      </c>
      <c r="C31" s="553"/>
      <c r="D31" s="554"/>
      <c r="E31" s="190"/>
      <c r="F31" s="378">
        <v>-2844.36</v>
      </c>
      <c r="G31" s="188"/>
      <c r="H31" s="188"/>
      <c r="I31" s="188"/>
      <c r="J31" s="188"/>
      <c r="K31" s="188"/>
      <c r="L31" s="188"/>
      <c r="M31" s="378">
        <f>SUM(E31:L31)</f>
        <v>-2844.36</v>
      </c>
    </row>
    <row r="32" spans="1:13" ht="24.95" customHeight="1">
      <c r="A32" s="306" t="s">
        <v>338</v>
      </c>
      <c r="B32" s="315"/>
      <c r="C32" s="560" t="s">
        <v>252</v>
      </c>
      <c r="D32" s="561"/>
      <c r="E32" s="190"/>
      <c r="F32" s="380"/>
      <c r="G32" s="188"/>
      <c r="H32" s="188"/>
      <c r="I32" s="188"/>
      <c r="J32" s="188"/>
      <c r="K32" s="188"/>
      <c r="L32" s="188"/>
      <c r="M32" s="378"/>
    </row>
    <row r="33" spans="1:13" ht="27" customHeight="1">
      <c r="A33" s="306" t="s">
        <v>339</v>
      </c>
      <c r="B33" s="191"/>
      <c r="C33" s="550" t="s">
        <v>18</v>
      </c>
      <c r="D33" s="551"/>
      <c r="E33" s="190"/>
      <c r="F33" s="380"/>
      <c r="G33" s="188"/>
      <c r="H33" s="188"/>
      <c r="I33" s="188"/>
      <c r="J33" s="188"/>
      <c r="K33" s="188"/>
      <c r="L33" s="188"/>
      <c r="M33" s="378"/>
    </row>
    <row r="34" spans="1:13" ht="29.25" customHeight="1">
      <c r="A34" s="306" t="s">
        <v>340</v>
      </c>
      <c r="B34" s="191"/>
      <c r="C34" s="562" t="s">
        <v>254</v>
      </c>
      <c r="D34" s="564"/>
      <c r="E34" s="190"/>
      <c r="F34" s="380"/>
      <c r="G34" s="188"/>
      <c r="H34" s="188"/>
      <c r="I34" s="188"/>
      <c r="J34" s="188"/>
      <c r="K34" s="188"/>
      <c r="L34" s="188"/>
      <c r="M34" s="378"/>
    </row>
    <row r="35" spans="1:13" ht="24.95" customHeight="1">
      <c r="A35" s="189" t="s">
        <v>342</v>
      </c>
      <c r="B35" s="191"/>
      <c r="C35" s="562" t="s">
        <v>19</v>
      </c>
      <c r="D35" s="564"/>
      <c r="E35" s="190"/>
      <c r="F35" s="380"/>
      <c r="G35" s="188"/>
      <c r="H35" s="188"/>
      <c r="I35" s="188"/>
      <c r="J35" s="188"/>
      <c r="K35" s="188"/>
      <c r="L35" s="188"/>
      <c r="M35" s="378"/>
    </row>
    <row r="36" spans="1:13" ht="15">
      <c r="A36" s="194" t="s">
        <v>256</v>
      </c>
      <c r="B36" s="195"/>
      <c r="C36" s="204"/>
      <c r="D36" s="205" t="s">
        <v>239</v>
      </c>
      <c r="E36" s="190"/>
      <c r="F36" s="380"/>
      <c r="G36" s="188"/>
      <c r="H36" s="188"/>
      <c r="I36" s="188"/>
      <c r="J36" s="188"/>
      <c r="K36" s="188"/>
      <c r="L36" s="188"/>
      <c r="M36" s="378"/>
    </row>
    <row r="37" spans="1:13" ht="15">
      <c r="A37" s="194" t="s">
        <v>257</v>
      </c>
      <c r="B37" s="195"/>
      <c r="C37" s="204"/>
      <c r="D37" s="205" t="s">
        <v>240</v>
      </c>
      <c r="E37" s="190"/>
      <c r="F37" s="380"/>
      <c r="G37" s="188"/>
      <c r="H37" s="188"/>
      <c r="I37" s="188"/>
      <c r="J37" s="188"/>
      <c r="K37" s="188"/>
      <c r="L37" s="188"/>
      <c r="M37" s="378"/>
    </row>
    <row r="38" spans="1:13" ht="15">
      <c r="A38" s="194" t="s">
        <v>258</v>
      </c>
      <c r="B38" s="195"/>
      <c r="C38" s="204"/>
      <c r="D38" s="205" t="s">
        <v>241</v>
      </c>
      <c r="E38" s="190"/>
      <c r="F38" s="380"/>
      <c r="G38" s="188"/>
      <c r="H38" s="188"/>
      <c r="I38" s="188"/>
      <c r="J38" s="188"/>
      <c r="K38" s="188"/>
      <c r="L38" s="188"/>
      <c r="M38" s="378"/>
    </row>
    <row r="39" spans="1:13" ht="15">
      <c r="A39" s="306" t="s">
        <v>343</v>
      </c>
      <c r="B39" s="191"/>
      <c r="C39" s="209" t="s">
        <v>306</v>
      </c>
      <c r="D39" s="193"/>
      <c r="E39" s="190"/>
      <c r="F39" s="380"/>
      <c r="G39" s="188"/>
      <c r="H39" s="188"/>
      <c r="I39" s="188"/>
      <c r="J39" s="188"/>
      <c r="K39" s="188"/>
      <c r="L39" s="188"/>
      <c r="M39" s="378"/>
    </row>
    <row r="40" spans="1:13" ht="26.25" customHeight="1">
      <c r="A40" s="189" t="s">
        <v>344</v>
      </c>
      <c r="B40" s="565" t="s">
        <v>20</v>
      </c>
      <c r="C40" s="566"/>
      <c r="D40" s="567"/>
      <c r="E40" s="190"/>
      <c r="F40" s="380"/>
      <c r="G40" s="188"/>
      <c r="H40" s="188"/>
      <c r="I40" s="188"/>
      <c r="J40" s="188"/>
      <c r="K40" s="188"/>
      <c r="L40" s="188"/>
      <c r="M40" s="378"/>
    </row>
    <row r="41" spans="1:13" ht="24.95" customHeight="1">
      <c r="A41" s="189" t="s">
        <v>345</v>
      </c>
      <c r="B41" s="568" t="s">
        <v>21</v>
      </c>
      <c r="C41" s="569"/>
      <c r="D41" s="570"/>
      <c r="E41" s="190"/>
      <c r="F41" s="381">
        <v>99.5</v>
      </c>
      <c r="G41" s="355"/>
      <c r="H41" s="355"/>
      <c r="I41" s="355"/>
      <c r="J41" s="355"/>
      <c r="K41" s="355"/>
      <c r="L41" s="355"/>
      <c r="M41" s="381">
        <v>99.5</v>
      </c>
    </row>
    <row r="42" spans="1:13" ht="24.95" customHeight="1">
      <c r="A42" s="189" t="s">
        <v>346</v>
      </c>
      <c r="B42" s="565" t="s">
        <v>22</v>
      </c>
      <c r="C42" s="566"/>
      <c r="D42" s="567"/>
      <c r="E42" s="190"/>
      <c r="F42" s="381">
        <v>226.4</v>
      </c>
      <c r="G42" s="355"/>
      <c r="H42" s="355"/>
      <c r="I42" s="355"/>
      <c r="J42" s="355"/>
      <c r="K42" s="355"/>
      <c r="L42" s="355"/>
      <c r="M42" s="381">
        <v>226.4</v>
      </c>
    </row>
    <row r="43" spans="1:13">
      <c r="A43" s="121" t="s">
        <v>25</v>
      </c>
      <c r="B43" s="121"/>
      <c r="C43" s="121"/>
      <c r="D43" s="121"/>
      <c r="E43" s="121"/>
      <c r="F43" s="121"/>
    </row>
    <row r="44" spans="1:13">
      <c r="A44" s="210" t="s">
        <v>23</v>
      </c>
    </row>
    <row r="46" spans="1:13">
      <c r="D46" s="124" t="s">
        <v>537</v>
      </c>
      <c r="G46" s="124" t="s">
        <v>538</v>
      </c>
    </row>
    <row r="48" spans="1:13">
      <c r="D48" s="124" t="s">
        <v>539</v>
      </c>
      <c r="G48" s="124" t="s">
        <v>540</v>
      </c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workbookViewId="0">
      <selection activeCell="E11" sqref="E11"/>
    </sheetView>
  </sheetViews>
  <sheetFormatPr defaultRowHeight="12.75"/>
  <cols>
    <col min="1" max="1" width="4" style="95" customWidth="1"/>
    <col min="2" max="2" width="0.28515625" style="305" customWidth="1"/>
    <col min="3" max="3" width="1.5703125" style="305" customWidth="1"/>
    <col min="4" max="4" width="23.5703125" style="305" customWidth="1"/>
    <col min="5" max="5" width="5.7109375" style="305" customWidth="1"/>
    <col min="6" max="6" width="6.42578125" style="305" customWidth="1"/>
    <col min="7" max="7" width="6.7109375" style="305" customWidth="1"/>
    <col min="8" max="8" width="8.42578125" style="305" customWidth="1"/>
    <col min="9" max="9" width="7.5703125" style="305" customWidth="1"/>
    <col min="10" max="10" width="9.7109375" style="305" customWidth="1"/>
    <col min="11" max="11" width="8.85546875" style="305" customWidth="1"/>
    <col min="12" max="12" width="7.28515625" style="305" customWidth="1"/>
    <col min="13" max="13" width="9.140625" style="305" customWidth="1"/>
    <col min="14" max="14" width="7.7109375" style="305" customWidth="1"/>
    <col min="15" max="15" width="10.85546875" style="305" customWidth="1"/>
    <col min="16" max="16" width="9.5703125" style="305" customWidth="1"/>
    <col min="17" max="17" width="8.28515625" style="305" customWidth="1"/>
    <col min="18" max="18" width="9.7109375" style="305" customWidth="1"/>
    <col min="19" max="16384" width="9.140625" style="305"/>
  </cols>
  <sheetData>
    <row r="1" spans="1:18">
      <c r="D1" s="305" t="s">
        <v>525</v>
      </c>
      <c r="N1" s="95" t="s">
        <v>546</v>
      </c>
    </row>
    <row r="2" spans="1:18">
      <c r="A2" s="33"/>
      <c r="B2" s="89"/>
      <c r="C2" s="89"/>
      <c r="D2" s="89" t="s">
        <v>526</v>
      </c>
      <c r="E2" s="89"/>
      <c r="F2" s="89"/>
      <c r="G2" s="89"/>
      <c r="H2" s="89"/>
      <c r="I2" s="89"/>
      <c r="J2" s="89"/>
      <c r="K2" s="89"/>
      <c r="L2" s="89"/>
      <c r="N2" s="310" t="s">
        <v>219</v>
      </c>
      <c r="O2" s="309"/>
      <c r="P2" s="309"/>
      <c r="Q2" s="309"/>
      <c r="R2" s="309"/>
    </row>
    <row r="3" spans="1:18" ht="14.25" customHeight="1">
      <c r="A3" s="33"/>
      <c r="B3" s="89"/>
      <c r="C3" s="89"/>
      <c r="D3" s="331">
        <v>43766</v>
      </c>
      <c r="E3" s="89"/>
      <c r="F3" s="89"/>
      <c r="G3" s="89"/>
      <c r="H3" s="89"/>
      <c r="I3" s="89"/>
      <c r="J3" s="89"/>
      <c r="K3" s="89"/>
      <c r="L3" s="89"/>
      <c r="M3" s="33"/>
      <c r="N3" s="33" t="s">
        <v>325</v>
      </c>
      <c r="O3" s="33"/>
      <c r="P3" s="33"/>
      <c r="Q3" s="33"/>
    </row>
    <row r="4" spans="1:18" ht="31.5" customHeight="1">
      <c r="A4" s="572" t="s">
        <v>220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</row>
    <row r="5" spans="1:18" ht="2.25" customHeight="1">
      <c r="A5" s="3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22.5" customHeight="1">
      <c r="A6" s="572" t="s">
        <v>221</v>
      </c>
      <c r="B6" s="572"/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  <c r="P6" s="572"/>
      <c r="Q6" s="572"/>
      <c r="R6" s="572"/>
    </row>
    <row r="7" spans="1:18" ht="10.5" customHeight="1">
      <c r="A7" s="3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330" t="s">
        <v>527</v>
      </c>
      <c r="N7" s="89"/>
      <c r="O7" s="89"/>
      <c r="P7" s="89"/>
      <c r="Q7" s="89"/>
      <c r="R7" s="89"/>
    </row>
    <row r="8" spans="1:18" ht="27" customHeight="1">
      <c r="A8" s="571" t="s">
        <v>222</v>
      </c>
      <c r="B8" s="573" t="s">
        <v>355</v>
      </c>
      <c r="C8" s="573"/>
      <c r="D8" s="573"/>
      <c r="E8" s="571" t="s">
        <v>445</v>
      </c>
      <c r="F8" s="571" t="s">
        <v>446</v>
      </c>
      <c r="G8" s="571"/>
      <c r="H8" s="571" t="s">
        <v>223</v>
      </c>
      <c r="I8" s="571" t="s">
        <v>224</v>
      </c>
      <c r="J8" s="571" t="s">
        <v>449</v>
      </c>
      <c r="K8" s="571" t="s">
        <v>225</v>
      </c>
      <c r="L8" s="571" t="s">
        <v>226</v>
      </c>
      <c r="M8" s="571" t="s">
        <v>452</v>
      </c>
      <c r="N8" s="571" t="s">
        <v>227</v>
      </c>
      <c r="O8" s="571"/>
      <c r="P8" s="571" t="s">
        <v>228</v>
      </c>
      <c r="Q8" s="571" t="s">
        <v>229</v>
      </c>
      <c r="R8" s="571" t="s">
        <v>112</v>
      </c>
    </row>
    <row r="9" spans="1:18" ht="51">
      <c r="A9" s="571"/>
      <c r="B9" s="573"/>
      <c r="C9" s="573"/>
      <c r="D9" s="573"/>
      <c r="E9" s="571"/>
      <c r="F9" s="308" t="s">
        <v>230</v>
      </c>
      <c r="G9" s="308" t="s">
        <v>231</v>
      </c>
      <c r="H9" s="571"/>
      <c r="I9" s="571"/>
      <c r="J9" s="571"/>
      <c r="K9" s="571"/>
      <c r="L9" s="571"/>
      <c r="M9" s="571"/>
      <c r="N9" s="308" t="s">
        <v>232</v>
      </c>
      <c r="O9" s="308" t="s">
        <v>227</v>
      </c>
      <c r="P9" s="571"/>
      <c r="Q9" s="571"/>
      <c r="R9" s="571"/>
    </row>
    <row r="10" spans="1:18">
      <c r="A10" s="143">
        <v>1</v>
      </c>
      <c r="B10" s="575">
        <v>2</v>
      </c>
      <c r="C10" s="575"/>
      <c r="D10" s="575"/>
      <c r="E10" s="143">
        <v>3</v>
      </c>
      <c r="F10" s="143">
        <v>4</v>
      </c>
      <c r="G10" s="143">
        <v>5</v>
      </c>
      <c r="H10" s="143">
        <v>6</v>
      </c>
      <c r="I10" s="143">
        <v>7</v>
      </c>
      <c r="J10" s="143">
        <v>8</v>
      </c>
      <c r="K10" s="143">
        <v>9</v>
      </c>
      <c r="L10" s="143">
        <v>10</v>
      </c>
      <c r="M10" s="143">
        <v>11</v>
      </c>
      <c r="N10" s="143">
        <v>12</v>
      </c>
      <c r="O10" s="143">
        <v>13</v>
      </c>
      <c r="P10" s="143">
        <v>14</v>
      </c>
      <c r="Q10" s="143">
        <v>15</v>
      </c>
      <c r="R10" s="143">
        <v>16</v>
      </c>
    </row>
    <row r="11" spans="1:18" ht="37.5" customHeight="1">
      <c r="A11" s="174" t="s">
        <v>324</v>
      </c>
      <c r="B11" s="576" t="s">
        <v>233</v>
      </c>
      <c r="C11" s="577"/>
      <c r="D11" s="578"/>
      <c r="E11" s="308"/>
      <c r="F11" s="308"/>
      <c r="G11" s="308"/>
      <c r="H11" s="346"/>
      <c r="I11" s="344"/>
      <c r="J11" s="346">
        <v>167278.1</v>
      </c>
      <c r="K11" s="344">
        <v>38121.870000000003</v>
      </c>
      <c r="L11" s="344"/>
      <c r="M11" s="346">
        <v>15226.92</v>
      </c>
      <c r="N11" s="344"/>
      <c r="O11" s="344">
        <v>99346.73</v>
      </c>
      <c r="P11" s="344">
        <v>36365.980000000003</v>
      </c>
      <c r="Q11" s="344"/>
      <c r="R11" s="346">
        <f>SUM(E11:Q11)</f>
        <v>356339.6</v>
      </c>
    </row>
    <row r="12" spans="1:18" ht="25.5" customHeight="1">
      <c r="A12" s="62" t="s">
        <v>326</v>
      </c>
      <c r="B12" s="175"/>
      <c r="C12" s="423" t="s">
        <v>234</v>
      </c>
      <c r="D12" s="579"/>
      <c r="E12" s="173"/>
      <c r="F12" s="314"/>
      <c r="G12" s="314"/>
      <c r="H12" s="345"/>
      <c r="I12" s="345"/>
      <c r="J12" s="345"/>
      <c r="K12" s="345"/>
      <c r="L12" s="345"/>
      <c r="M12" s="345"/>
      <c r="N12" s="345"/>
      <c r="O12" s="332"/>
      <c r="P12" s="345">
        <v>64859.66</v>
      </c>
      <c r="Q12" s="345"/>
      <c r="R12" s="332">
        <f>SUM(P12:Q12)</f>
        <v>64859.66</v>
      </c>
    </row>
    <row r="13" spans="1:18" ht="20.25" customHeight="1">
      <c r="A13" s="176" t="s">
        <v>196</v>
      </c>
      <c r="B13" s="319" t="s">
        <v>235</v>
      </c>
      <c r="C13" s="177"/>
      <c r="D13" s="307" t="s">
        <v>236</v>
      </c>
      <c r="E13" s="173"/>
      <c r="F13" s="314"/>
      <c r="G13" s="314"/>
      <c r="H13" s="345"/>
      <c r="I13" s="345"/>
      <c r="J13" s="345"/>
      <c r="K13" s="345"/>
      <c r="L13" s="345"/>
      <c r="M13" s="345"/>
      <c r="N13" s="345"/>
      <c r="O13" s="332"/>
      <c r="P13" s="345">
        <v>64859.66</v>
      </c>
      <c r="Q13" s="345"/>
      <c r="R13" s="345">
        <f>SUM(P13:Q13)</f>
        <v>64859.66</v>
      </c>
    </row>
    <row r="14" spans="1:18" ht="24.75" customHeight="1">
      <c r="A14" s="143" t="s">
        <v>197</v>
      </c>
      <c r="B14" s="177"/>
      <c r="C14" s="177"/>
      <c r="D14" s="86" t="s">
        <v>237</v>
      </c>
      <c r="E14" s="314"/>
      <c r="F14" s="314"/>
      <c r="G14" s="314"/>
      <c r="H14" s="345"/>
      <c r="I14" s="345"/>
      <c r="J14" s="345"/>
      <c r="K14" s="345"/>
      <c r="L14" s="345"/>
      <c r="M14" s="345"/>
      <c r="N14" s="345"/>
      <c r="O14" s="345"/>
      <c r="P14" s="344"/>
      <c r="Q14" s="344"/>
      <c r="R14" s="344"/>
    </row>
    <row r="15" spans="1:18" ht="42" customHeight="1">
      <c r="A15" s="62" t="s">
        <v>328</v>
      </c>
      <c r="B15" s="428" t="s">
        <v>238</v>
      </c>
      <c r="C15" s="580"/>
      <c r="D15" s="581"/>
      <c r="E15" s="173"/>
      <c r="F15" s="314"/>
      <c r="G15" s="314"/>
      <c r="H15" s="345"/>
      <c r="I15" s="345"/>
      <c r="J15" s="345"/>
      <c r="K15" s="345"/>
      <c r="L15" s="345"/>
      <c r="M15" s="345"/>
      <c r="N15" s="345"/>
      <c r="O15" s="345"/>
      <c r="P15" s="344"/>
      <c r="Q15" s="344"/>
      <c r="R15" s="345"/>
    </row>
    <row r="16" spans="1:18">
      <c r="A16" s="93" t="s">
        <v>198</v>
      </c>
      <c r="B16" s="178"/>
      <c r="C16" s="177"/>
      <c r="D16" s="307" t="s">
        <v>239</v>
      </c>
      <c r="E16" s="314"/>
      <c r="F16" s="314"/>
      <c r="G16" s="314"/>
      <c r="H16" s="345"/>
      <c r="I16" s="345"/>
      <c r="J16" s="345"/>
      <c r="K16" s="345"/>
      <c r="L16" s="345"/>
      <c r="M16" s="345"/>
      <c r="N16" s="345"/>
      <c r="O16" s="345"/>
      <c r="P16" s="344"/>
      <c r="Q16" s="344"/>
      <c r="R16" s="344"/>
    </row>
    <row r="17" spans="1:18">
      <c r="A17" s="62" t="s">
        <v>199</v>
      </c>
      <c r="B17" s="178"/>
      <c r="C17" s="177"/>
      <c r="D17" s="307" t="s">
        <v>240</v>
      </c>
      <c r="E17" s="173"/>
      <c r="F17" s="314"/>
      <c r="G17" s="314"/>
      <c r="H17" s="345"/>
      <c r="I17" s="345"/>
      <c r="J17" s="345"/>
      <c r="K17" s="345"/>
      <c r="L17" s="345"/>
      <c r="M17" s="345"/>
      <c r="N17" s="345"/>
      <c r="O17" s="345"/>
      <c r="P17" s="344"/>
      <c r="Q17" s="344"/>
      <c r="R17" s="345"/>
    </row>
    <row r="18" spans="1:18">
      <c r="A18" s="62" t="s">
        <v>287</v>
      </c>
      <c r="B18" s="178"/>
      <c r="C18" s="177"/>
      <c r="D18" s="307" t="s">
        <v>241</v>
      </c>
      <c r="E18" s="173"/>
      <c r="F18" s="314"/>
      <c r="G18" s="314"/>
      <c r="H18" s="345"/>
      <c r="I18" s="345"/>
      <c r="J18" s="345"/>
      <c r="K18" s="345"/>
      <c r="L18" s="345"/>
      <c r="M18" s="345"/>
      <c r="N18" s="345"/>
      <c r="O18" s="345"/>
      <c r="P18" s="344"/>
      <c r="Q18" s="344"/>
      <c r="R18" s="345"/>
    </row>
    <row r="19" spans="1:18" ht="15" customHeight="1">
      <c r="A19" s="62" t="s">
        <v>329</v>
      </c>
      <c r="B19" s="175"/>
      <c r="C19" s="423" t="s">
        <v>306</v>
      </c>
      <c r="D19" s="579"/>
      <c r="E19" s="173"/>
      <c r="F19" s="314"/>
      <c r="G19" s="314"/>
      <c r="H19" s="345"/>
      <c r="I19" s="345"/>
      <c r="J19" s="345"/>
      <c r="K19" s="345"/>
      <c r="L19" s="345"/>
      <c r="M19" s="345"/>
      <c r="N19" s="345"/>
      <c r="O19" s="345"/>
      <c r="P19" s="344"/>
      <c r="Q19" s="344"/>
      <c r="R19" s="344"/>
    </row>
    <row r="20" spans="1:18" ht="51.75" customHeight="1">
      <c r="A20" s="174" t="s">
        <v>330</v>
      </c>
      <c r="B20" s="574" t="s">
        <v>242</v>
      </c>
      <c r="C20" s="574"/>
      <c r="D20" s="574"/>
      <c r="E20" s="308"/>
      <c r="F20" s="308"/>
      <c r="G20" s="308"/>
      <c r="H20" s="344"/>
      <c r="I20" s="344"/>
      <c r="J20" s="346">
        <f>SUM(J11:J19)</f>
        <v>167278.1</v>
      </c>
      <c r="K20" s="344">
        <f>SUM(K11:K19)</f>
        <v>38121.870000000003</v>
      </c>
      <c r="L20" s="344"/>
      <c r="M20" s="346">
        <f>SUM(M11:M19)</f>
        <v>15226.92</v>
      </c>
      <c r="N20" s="344"/>
      <c r="O20" s="346">
        <f>SUM(O11+O12+O15)</f>
        <v>99346.73</v>
      </c>
      <c r="P20" s="346">
        <v>101225.64</v>
      </c>
      <c r="Q20" s="344"/>
      <c r="R20" s="346">
        <f>SUM(E20:Q20)</f>
        <v>421199.26</v>
      </c>
    </row>
    <row r="21" spans="1:18" ht="39.950000000000003" customHeight="1">
      <c r="A21" s="174" t="s">
        <v>331</v>
      </c>
      <c r="B21" s="584" t="s">
        <v>243</v>
      </c>
      <c r="C21" s="585"/>
      <c r="D21" s="586"/>
      <c r="E21" s="308" t="s">
        <v>193</v>
      </c>
      <c r="F21" s="308"/>
      <c r="G21" s="308"/>
      <c r="H21" s="308"/>
      <c r="I21" s="308"/>
      <c r="J21" s="322">
        <v>-156922.20000000001</v>
      </c>
      <c r="K21" s="328">
        <v>-28260.53</v>
      </c>
      <c r="L21" s="308"/>
      <c r="M21" s="328">
        <v>-12735.79</v>
      </c>
      <c r="N21" s="8" t="s">
        <v>193</v>
      </c>
      <c r="O21" s="308">
        <v>-31133.83</v>
      </c>
      <c r="P21" s="308" t="s">
        <v>193</v>
      </c>
      <c r="Q21" s="308" t="s">
        <v>193</v>
      </c>
      <c r="R21" s="322">
        <f>SUM(F21:Q21)</f>
        <v>-229052.35000000003</v>
      </c>
    </row>
    <row r="22" spans="1:18" ht="30" customHeight="1">
      <c r="A22" s="93" t="s">
        <v>332</v>
      </c>
      <c r="B22" s="178"/>
      <c r="C22" s="423" t="s">
        <v>244</v>
      </c>
      <c r="D22" s="579"/>
      <c r="E22" s="314" t="s">
        <v>193</v>
      </c>
      <c r="F22" s="314"/>
      <c r="G22" s="314"/>
      <c r="H22" s="314"/>
      <c r="I22" s="314"/>
      <c r="J22" s="314"/>
      <c r="K22" s="314"/>
      <c r="L22" s="314"/>
      <c r="M22" s="314"/>
      <c r="N22" s="8" t="s">
        <v>193</v>
      </c>
      <c r="O22" s="314"/>
      <c r="P22" s="314" t="s">
        <v>193</v>
      </c>
      <c r="Q22" s="314" t="s">
        <v>193</v>
      </c>
      <c r="R22" s="308"/>
    </row>
    <row r="23" spans="1:18" ht="27" customHeight="1">
      <c r="A23" s="93" t="s">
        <v>333</v>
      </c>
      <c r="B23" s="178"/>
      <c r="C23" s="423" t="s">
        <v>245</v>
      </c>
      <c r="D23" s="579"/>
      <c r="E23" s="314" t="s">
        <v>193</v>
      </c>
      <c r="F23" s="314"/>
      <c r="G23" s="314"/>
      <c r="H23" s="314"/>
      <c r="I23" s="314"/>
      <c r="J23" s="332">
        <v>-1264.08</v>
      </c>
      <c r="K23" s="314">
        <v>-1249.74</v>
      </c>
      <c r="L23" s="314"/>
      <c r="M23" s="332">
        <v>-699.75</v>
      </c>
      <c r="N23" s="8" t="s">
        <v>193</v>
      </c>
      <c r="O23" s="332">
        <v>-6570.78</v>
      </c>
      <c r="P23" s="314" t="s">
        <v>193</v>
      </c>
      <c r="Q23" s="314" t="s">
        <v>193</v>
      </c>
      <c r="R23" s="332">
        <f>SUM(J23:Q23)</f>
        <v>-9784.3499999999985</v>
      </c>
    </row>
    <row r="24" spans="1:18" ht="38.25" customHeight="1">
      <c r="A24" s="93" t="s">
        <v>334</v>
      </c>
      <c r="B24" s="178"/>
      <c r="C24" s="423" t="s">
        <v>246</v>
      </c>
      <c r="D24" s="579"/>
      <c r="E24" s="314" t="s">
        <v>193</v>
      </c>
      <c r="F24" s="314"/>
      <c r="G24" s="314"/>
      <c r="H24" s="314"/>
      <c r="I24" s="314"/>
      <c r="J24" s="314"/>
      <c r="K24" s="314"/>
      <c r="L24" s="314"/>
      <c r="M24" s="314"/>
      <c r="N24" s="8" t="s">
        <v>193</v>
      </c>
      <c r="O24" s="314"/>
      <c r="P24" s="314" t="s">
        <v>193</v>
      </c>
      <c r="Q24" s="314" t="s">
        <v>193</v>
      </c>
      <c r="R24" s="332"/>
    </row>
    <row r="25" spans="1:18">
      <c r="A25" s="179" t="s">
        <v>247</v>
      </c>
      <c r="B25" s="180"/>
      <c r="C25" s="312"/>
      <c r="D25" s="313" t="s">
        <v>239</v>
      </c>
      <c r="E25" s="8" t="s">
        <v>193</v>
      </c>
      <c r="F25" s="314"/>
      <c r="G25" s="314"/>
      <c r="H25" s="314"/>
      <c r="I25" s="314"/>
      <c r="J25" s="314"/>
      <c r="K25" s="314"/>
      <c r="L25" s="314"/>
      <c r="M25" s="314"/>
      <c r="N25" s="8" t="s">
        <v>193</v>
      </c>
      <c r="O25" s="8"/>
      <c r="P25" s="8" t="s">
        <v>193</v>
      </c>
      <c r="Q25" s="8" t="s">
        <v>193</v>
      </c>
      <c r="R25" s="334"/>
    </row>
    <row r="26" spans="1:18">
      <c r="A26" s="179" t="s">
        <v>248</v>
      </c>
      <c r="B26" s="180"/>
      <c r="C26" s="312"/>
      <c r="D26" s="313" t="s">
        <v>240</v>
      </c>
      <c r="E26" s="8" t="s">
        <v>193</v>
      </c>
      <c r="F26" s="314"/>
      <c r="G26" s="314"/>
      <c r="H26" s="314"/>
      <c r="I26" s="314"/>
      <c r="J26" s="314"/>
      <c r="K26" s="314"/>
      <c r="L26" s="314"/>
      <c r="M26" s="314"/>
      <c r="N26" s="8" t="s">
        <v>193</v>
      </c>
      <c r="O26" s="8"/>
      <c r="P26" s="8" t="s">
        <v>193</v>
      </c>
      <c r="Q26" s="8" t="s">
        <v>193</v>
      </c>
      <c r="R26" s="334"/>
    </row>
    <row r="27" spans="1:18">
      <c r="A27" s="179" t="s">
        <v>249</v>
      </c>
      <c r="B27" s="180"/>
      <c r="C27" s="312"/>
      <c r="D27" s="313" t="s">
        <v>241</v>
      </c>
      <c r="E27" s="8" t="s">
        <v>193</v>
      </c>
      <c r="F27" s="314"/>
      <c r="G27" s="314"/>
      <c r="H27" s="314"/>
      <c r="I27" s="314"/>
      <c r="J27" s="314"/>
      <c r="K27" s="314"/>
      <c r="L27" s="314"/>
      <c r="M27" s="314"/>
      <c r="N27" s="8" t="s">
        <v>193</v>
      </c>
      <c r="O27" s="8"/>
      <c r="P27" s="8" t="s">
        <v>193</v>
      </c>
      <c r="Q27" s="8" t="s">
        <v>193</v>
      </c>
      <c r="R27" s="334"/>
    </row>
    <row r="28" spans="1:18" ht="15" customHeight="1">
      <c r="A28" s="93" t="s">
        <v>335</v>
      </c>
      <c r="B28" s="180"/>
      <c r="C28" s="582" t="s">
        <v>306</v>
      </c>
      <c r="D28" s="583"/>
      <c r="E28" s="8" t="s">
        <v>193</v>
      </c>
      <c r="F28" s="314"/>
      <c r="G28" s="314"/>
      <c r="H28" s="314"/>
      <c r="I28" s="314"/>
      <c r="J28" s="314"/>
      <c r="K28" s="314"/>
      <c r="L28" s="314"/>
      <c r="M28" s="314"/>
      <c r="N28" s="8" t="s">
        <v>193</v>
      </c>
      <c r="O28" s="314"/>
      <c r="P28" s="314" t="s">
        <v>193</v>
      </c>
      <c r="Q28" s="314" t="s">
        <v>193</v>
      </c>
      <c r="R28" s="308"/>
    </row>
    <row r="29" spans="1:18" ht="42.75" customHeight="1">
      <c r="A29" s="174" t="s">
        <v>336</v>
      </c>
      <c r="B29" s="584" t="s">
        <v>250</v>
      </c>
      <c r="C29" s="585"/>
      <c r="D29" s="586"/>
      <c r="E29" s="308" t="s">
        <v>193</v>
      </c>
      <c r="F29" s="308"/>
      <c r="G29" s="308"/>
      <c r="H29" s="308">
        <v>0</v>
      </c>
      <c r="I29" s="308"/>
      <c r="J29" s="322">
        <v>-158186.28</v>
      </c>
      <c r="K29" s="328">
        <v>-29510.27</v>
      </c>
      <c r="L29" s="308"/>
      <c r="M29" s="328">
        <v>-13435.54</v>
      </c>
      <c r="N29" s="8" t="s">
        <v>193</v>
      </c>
      <c r="O29" s="308">
        <v>-37704.61</v>
      </c>
      <c r="P29" s="308" t="s">
        <v>193</v>
      </c>
      <c r="Q29" s="308" t="s">
        <v>193</v>
      </c>
      <c r="R29" s="322">
        <f>SUM(F29:Q29)</f>
        <v>-238836.7</v>
      </c>
    </row>
    <row r="30" spans="1:18" ht="26.25" customHeight="1">
      <c r="A30" s="174" t="s">
        <v>337</v>
      </c>
      <c r="B30" s="587" t="s">
        <v>251</v>
      </c>
      <c r="C30" s="588"/>
      <c r="D30" s="586"/>
      <c r="E30" s="308" t="s">
        <v>193</v>
      </c>
      <c r="F30" s="308"/>
      <c r="G30" s="308"/>
      <c r="H30" s="308"/>
      <c r="I30" s="181"/>
      <c r="J30" s="308"/>
      <c r="K30" s="308"/>
      <c r="L30" s="181"/>
      <c r="M30" s="308"/>
      <c r="N30" s="8" t="s">
        <v>193</v>
      </c>
      <c r="O30" s="308"/>
      <c r="P30" s="308"/>
      <c r="Q30" s="308"/>
      <c r="R30" s="308"/>
    </row>
    <row r="31" spans="1:18" ht="28.5" customHeight="1">
      <c r="A31" s="93" t="s">
        <v>338</v>
      </c>
      <c r="B31" s="178"/>
      <c r="C31" s="423" t="s">
        <v>252</v>
      </c>
      <c r="D31" s="579"/>
      <c r="E31" s="314" t="s">
        <v>193</v>
      </c>
      <c r="F31" s="314"/>
      <c r="G31" s="314"/>
      <c r="H31" s="314"/>
      <c r="I31" s="182"/>
      <c r="J31" s="314"/>
      <c r="K31" s="314"/>
      <c r="L31" s="182"/>
      <c r="M31" s="314"/>
      <c r="N31" s="8" t="s">
        <v>193</v>
      </c>
      <c r="O31" s="314"/>
      <c r="P31" s="314"/>
      <c r="Q31" s="314"/>
      <c r="R31" s="314"/>
    </row>
    <row r="32" spans="1:18" ht="23.25" customHeight="1">
      <c r="A32" s="93" t="s">
        <v>339</v>
      </c>
      <c r="B32" s="178"/>
      <c r="C32" s="423" t="s">
        <v>253</v>
      </c>
      <c r="D32" s="579"/>
      <c r="E32" s="46" t="s">
        <v>193</v>
      </c>
      <c r="F32" s="46"/>
      <c r="G32" s="46"/>
      <c r="H32" s="46"/>
      <c r="I32" s="183"/>
      <c r="J32" s="46"/>
      <c r="K32" s="46"/>
      <c r="L32" s="183"/>
      <c r="M32" s="46"/>
      <c r="N32" s="8" t="s">
        <v>193</v>
      </c>
      <c r="O32" s="46"/>
      <c r="P32" s="46"/>
      <c r="Q32" s="46"/>
      <c r="R32" s="46"/>
    </row>
    <row r="33" spans="1:18" ht="28.5" customHeight="1">
      <c r="A33" s="93" t="s">
        <v>340</v>
      </c>
      <c r="B33" s="178"/>
      <c r="C33" s="423" t="s">
        <v>254</v>
      </c>
      <c r="D33" s="579"/>
      <c r="E33" s="314" t="s">
        <v>193</v>
      </c>
      <c r="F33" s="314"/>
      <c r="G33" s="314"/>
      <c r="H33" s="314"/>
      <c r="I33" s="182"/>
      <c r="J33" s="314"/>
      <c r="K33" s="314"/>
      <c r="L33" s="182"/>
      <c r="M33" s="314"/>
      <c r="N33" s="8" t="s">
        <v>193</v>
      </c>
      <c r="O33" s="314"/>
      <c r="P33" s="314"/>
      <c r="Q33" s="314"/>
      <c r="R33" s="314"/>
    </row>
    <row r="34" spans="1:18" ht="42.75" customHeight="1">
      <c r="A34" s="93" t="s">
        <v>342</v>
      </c>
      <c r="B34" s="178"/>
      <c r="C34" s="423" t="s">
        <v>255</v>
      </c>
      <c r="D34" s="579"/>
      <c r="E34" s="314" t="s">
        <v>193</v>
      </c>
      <c r="F34" s="314"/>
      <c r="G34" s="314"/>
      <c r="H34" s="314"/>
      <c r="I34" s="182"/>
      <c r="J34" s="314"/>
      <c r="K34" s="314"/>
      <c r="L34" s="182"/>
      <c r="M34" s="314"/>
      <c r="N34" s="8" t="s">
        <v>193</v>
      </c>
      <c r="O34" s="314"/>
      <c r="P34" s="314"/>
      <c r="Q34" s="314"/>
      <c r="R34" s="314"/>
    </row>
    <row r="35" spans="1:18">
      <c r="A35" s="179" t="s">
        <v>256</v>
      </c>
      <c r="B35" s="180"/>
      <c r="C35" s="312"/>
      <c r="D35" s="313" t="s">
        <v>239</v>
      </c>
      <c r="E35" s="8" t="s">
        <v>193</v>
      </c>
      <c r="F35" s="314"/>
      <c r="G35" s="314"/>
      <c r="H35" s="314"/>
      <c r="I35" s="182"/>
      <c r="J35" s="314"/>
      <c r="K35" s="314"/>
      <c r="L35" s="182"/>
      <c r="M35" s="314"/>
      <c r="N35" s="8" t="s">
        <v>193</v>
      </c>
      <c r="O35" s="314"/>
      <c r="P35" s="314"/>
      <c r="Q35" s="314"/>
      <c r="R35" s="314"/>
    </row>
    <row r="36" spans="1:18">
      <c r="A36" s="179" t="s">
        <v>257</v>
      </c>
      <c r="B36" s="180"/>
      <c r="C36" s="312"/>
      <c r="D36" s="313" t="s">
        <v>240</v>
      </c>
      <c r="E36" s="8" t="s">
        <v>193</v>
      </c>
      <c r="F36" s="314"/>
      <c r="G36" s="314"/>
      <c r="H36" s="314"/>
      <c r="I36" s="182"/>
      <c r="J36" s="314"/>
      <c r="K36" s="314"/>
      <c r="L36" s="182"/>
      <c r="M36" s="314"/>
      <c r="N36" s="8" t="s">
        <v>193</v>
      </c>
      <c r="O36" s="314"/>
      <c r="P36" s="314"/>
      <c r="Q36" s="314"/>
      <c r="R36" s="314"/>
    </row>
    <row r="37" spans="1:18">
      <c r="A37" s="179" t="s">
        <v>258</v>
      </c>
      <c r="B37" s="180"/>
      <c r="C37" s="312"/>
      <c r="D37" s="313" t="s">
        <v>241</v>
      </c>
      <c r="E37" s="8" t="s">
        <v>193</v>
      </c>
      <c r="F37" s="314"/>
      <c r="G37" s="314"/>
      <c r="H37" s="314"/>
      <c r="I37" s="182"/>
      <c r="J37" s="314"/>
      <c r="K37" s="314"/>
      <c r="L37" s="182"/>
      <c r="M37" s="314"/>
      <c r="N37" s="8" t="s">
        <v>193</v>
      </c>
      <c r="O37" s="314"/>
      <c r="P37" s="314"/>
      <c r="Q37" s="314"/>
      <c r="R37" s="314"/>
    </row>
    <row r="38" spans="1:18" ht="15" customHeight="1">
      <c r="A38" s="93" t="s">
        <v>343</v>
      </c>
      <c r="B38" s="180"/>
      <c r="C38" s="582" t="s">
        <v>306</v>
      </c>
      <c r="D38" s="583"/>
      <c r="E38" s="314" t="s">
        <v>193</v>
      </c>
      <c r="F38" s="314"/>
      <c r="G38" s="314"/>
      <c r="H38" s="314"/>
      <c r="I38" s="182"/>
      <c r="J38" s="182"/>
      <c r="K38" s="182"/>
      <c r="L38" s="182"/>
      <c r="M38" s="314"/>
      <c r="N38" s="8" t="s">
        <v>193</v>
      </c>
      <c r="O38" s="314"/>
      <c r="P38" s="314"/>
      <c r="Q38" s="314"/>
      <c r="R38" s="314"/>
    </row>
    <row r="39" spans="1:18" ht="39" customHeight="1">
      <c r="A39" s="174" t="s">
        <v>344</v>
      </c>
      <c r="B39" s="589" t="s">
        <v>0</v>
      </c>
      <c r="C39" s="589"/>
      <c r="D39" s="589"/>
      <c r="E39" s="308" t="s">
        <v>193</v>
      </c>
      <c r="F39" s="308"/>
      <c r="G39" s="308"/>
      <c r="H39" s="308"/>
      <c r="I39" s="308"/>
      <c r="J39" s="308"/>
      <c r="K39" s="308"/>
      <c r="L39" s="308"/>
      <c r="M39" s="308"/>
      <c r="N39" s="318" t="s">
        <v>193</v>
      </c>
      <c r="O39" s="308"/>
      <c r="P39" s="308"/>
      <c r="Q39" s="308"/>
      <c r="R39" s="308"/>
    </row>
    <row r="40" spans="1:18" ht="30.75" customHeight="1">
      <c r="A40" s="174" t="s">
        <v>345</v>
      </c>
      <c r="B40" s="587" t="s">
        <v>511</v>
      </c>
      <c r="C40" s="588"/>
      <c r="D40" s="590"/>
      <c r="E40" s="308"/>
      <c r="F40" s="308" t="s">
        <v>193</v>
      </c>
      <c r="G40" s="308" t="s">
        <v>193</v>
      </c>
      <c r="H40" s="308" t="s">
        <v>193</v>
      </c>
      <c r="I40" s="308"/>
      <c r="J40" s="308" t="s">
        <v>193</v>
      </c>
      <c r="K40" s="308" t="s">
        <v>193</v>
      </c>
      <c r="L40" s="308"/>
      <c r="M40" s="308" t="s">
        <v>193</v>
      </c>
      <c r="N40" s="308"/>
      <c r="O40" s="308" t="s">
        <v>193</v>
      </c>
      <c r="P40" s="308" t="s">
        <v>193</v>
      </c>
      <c r="Q40" s="308" t="s">
        <v>193</v>
      </c>
      <c r="R40" s="308"/>
    </row>
    <row r="41" spans="1:18" ht="45" customHeight="1">
      <c r="A41" s="93" t="s">
        <v>346</v>
      </c>
      <c r="B41" s="591" t="s">
        <v>512</v>
      </c>
      <c r="C41" s="592"/>
      <c r="D41" s="593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</row>
    <row r="42" spans="1:18" ht="36" customHeight="1">
      <c r="A42" s="93" t="s">
        <v>347</v>
      </c>
      <c r="B42" s="178"/>
      <c r="C42" s="423" t="s">
        <v>513</v>
      </c>
      <c r="D42" s="579"/>
      <c r="E42" s="314"/>
      <c r="F42" s="314" t="s">
        <v>193</v>
      </c>
      <c r="G42" s="314" t="s">
        <v>193</v>
      </c>
      <c r="H42" s="314" t="s">
        <v>193</v>
      </c>
      <c r="I42" s="314"/>
      <c r="J42" s="314" t="s">
        <v>193</v>
      </c>
      <c r="K42" s="314" t="s">
        <v>193</v>
      </c>
      <c r="L42" s="314"/>
      <c r="M42" s="314" t="s">
        <v>193</v>
      </c>
      <c r="N42" s="314"/>
      <c r="O42" s="314" t="s">
        <v>193</v>
      </c>
      <c r="P42" s="314" t="s">
        <v>193</v>
      </c>
      <c r="Q42" s="314" t="s">
        <v>193</v>
      </c>
      <c r="R42" s="314"/>
    </row>
    <row r="43" spans="1:18" ht="45" customHeight="1">
      <c r="A43" s="93" t="s">
        <v>216</v>
      </c>
      <c r="B43" s="319"/>
      <c r="C43" s="423" t="s">
        <v>514</v>
      </c>
      <c r="D43" s="579"/>
      <c r="E43" s="8"/>
      <c r="F43" s="8" t="s">
        <v>193</v>
      </c>
      <c r="G43" s="8" t="s">
        <v>193</v>
      </c>
      <c r="H43" s="8" t="s">
        <v>193</v>
      </c>
      <c r="I43" s="8"/>
      <c r="J43" s="8" t="s">
        <v>193</v>
      </c>
      <c r="K43" s="8" t="s">
        <v>193</v>
      </c>
      <c r="L43" s="8"/>
      <c r="M43" s="8" t="s">
        <v>193</v>
      </c>
      <c r="N43" s="8"/>
      <c r="O43" s="8" t="s">
        <v>193</v>
      </c>
      <c r="P43" s="8" t="s">
        <v>193</v>
      </c>
      <c r="Q43" s="8" t="s">
        <v>193</v>
      </c>
      <c r="R43" s="8"/>
    </row>
    <row r="44" spans="1:18">
      <c r="A44" s="179" t="s">
        <v>259</v>
      </c>
      <c r="B44" s="184"/>
      <c r="C44" s="312"/>
      <c r="D44" s="313" t="s">
        <v>515</v>
      </c>
      <c r="E44" s="8"/>
      <c r="F44" s="8" t="s">
        <v>193</v>
      </c>
      <c r="G44" s="8" t="s">
        <v>193</v>
      </c>
      <c r="H44" s="8" t="s">
        <v>193</v>
      </c>
      <c r="I44" s="8"/>
      <c r="J44" s="8" t="s">
        <v>193</v>
      </c>
      <c r="K44" s="8" t="s">
        <v>193</v>
      </c>
      <c r="L44" s="8"/>
      <c r="M44" s="8" t="s">
        <v>193</v>
      </c>
      <c r="N44" s="8"/>
      <c r="O44" s="8" t="s">
        <v>193</v>
      </c>
      <c r="P44" s="8" t="s">
        <v>193</v>
      </c>
      <c r="Q44" s="8" t="s">
        <v>193</v>
      </c>
      <c r="R44" s="8"/>
    </row>
    <row r="45" spans="1:18">
      <c r="A45" s="179" t="s">
        <v>260</v>
      </c>
      <c r="B45" s="184"/>
      <c r="C45" s="312"/>
      <c r="D45" s="313" t="s">
        <v>516</v>
      </c>
      <c r="E45" s="8"/>
      <c r="F45" s="8" t="s">
        <v>193</v>
      </c>
      <c r="G45" s="8" t="s">
        <v>193</v>
      </c>
      <c r="H45" s="8" t="s">
        <v>193</v>
      </c>
      <c r="I45" s="8"/>
      <c r="J45" s="8" t="s">
        <v>193</v>
      </c>
      <c r="K45" s="8" t="s">
        <v>193</v>
      </c>
      <c r="L45" s="8"/>
      <c r="M45" s="8" t="s">
        <v>193</v>
      </c>
      <c r="N45" s="8"/>
      <c r="O45" s="8" t="s">
        <v>193</v>
      </c>
      <c r="P45" s="8" t="s">
        <v>193</v>
      </c>
      <c r="Q45" s="8" t="s">
        <v>193</v>
      </c>
      <c r="R45" s="8"/>
    </row>
    <row r="46" spans="1:18">
      <c r="A46" s="179" t="s">
        <v>261</v>
      </c>
      <c r="B46" s="184"/>
      <c r="C46" s="312"/>
      <c r="D46" s="313" t="s">
        <v>517</v>
      </c>
      <c r="E46" s="8"/>
      <c r="F46" s="8" t="s">
        <v>193</v>
      </c>
      <c r="G46" s="8" t="s">
        <v>193</v>
      </c>
      <c r="H46" s="8" t="s">
        <v>193</v>
      </c>
      <c r="I46" s="8"/>
      <c r="J46" s="8" t="s">
        <v>193</v>
      </c>
      <c r="K46" s="8" t="s">
        <v>193</v>
      </c>
      <c r="L46" s="8"/>
      <c r="M46" s="8" t="s">
        <v>193</v>
      </c>
      <c r="N46" s="8"/>
      <c r="O46" s="8" t="s">
        <v>193</v>
      </c>
      <c r="P46" s="8" t="s">
        <v>193</v>
      </c>
      <c r="Q46" s="8" t="s">
        <v>193</v>
      </c>
      <c r="R46" s="8"/>
    </row>
    <row r="47" spans="1:18" ht="15" customHeight="1">
      <c r="A47" s="93" t="s">
        <v>348</v>
      </c>
      <c r="B47" s="180"/>
      <c r="C47" s="582" t="s">
        <v>518</v>
      </c>
      <c r="D47" s="583"/>
      <c r="E47" s="314"/>
      <c r="F47" s="314" t="s">
        <v>193</v>
      </c>
      <c r="G47" s="314" t="s">
        <v>193</v>
      </c>
      <c r="H47" s="314" t="s">
        <v>193</v>
      </c>
      <c r="I47" s="314"/>
      <c r="J47" s="314" t="s">
        <v>193</v>
      </c>
      <c r="K47" s="314" t="s">
        <v>193</v>
      </c>
      <c r="L47" s="314"/>
      <c r="M47" s="314" t="s">
        <v>193</v>
      </c>
      <c r="N47" s="314"/>
      <c r="O47" s="314" t="s">
        <v>193</v>
      </c>
      <c r="P47" s="314" t="s">
        <v>193</v>
      </c>
      <c r="Q47" s="314" t="s">
        <v>193</v>
      </c>
      <c r="R47" s="314"/>
    </row>
    <row r="48" spans="1:18" ht="41.25" customHeight="1">
      <c r="A48" s="174" t="s">
        <v>349</v>
      </c>
      <c r="B48" s="584" t="s">
        <v>519</v>
      </c>
      <c r="C48" s="585"/>
      <c r="D48" s="586"/>
      <c r="E48" s="318"/>
      <c r="F48" s="318" t="s">
        <v>193</v>
      </c>
      <c r="G48" s="318" t="s">
        <v>193</v>
      </c>
      <c r="H48" s="318" t="s">
        <v>193</v>
      </c>
      <c r="I48" s="318"/>
      <c r="J48" s="318" t="s">
        <v>193</v>
      </c>
      <c r="K48" s="318" t="s">
        <v>193</v>
      </c>
      <c r="L48" s="318"/>
      <c r="M48" s="318" t="s">
        <v>193</v>
      </c>
      <c r="N48" s="318"/>
      <c r="O48" s="318" t="s">
        <v>193</v>
      </c>
      <c r="P48" s="318" t="s">
        <v>193</v>
      </c>
      <c r="Q48" s="318" t="s">
        <v>193</v>
      </c>
      <c r="R48" s="318"/>
    </row>
    <row r="49" spans="1:18" ht="54.95" customHeight="1">
      <c r="A49" s="174" t="s">
        <v>217</v>
      </c>
      <c r="B49" s="589" t="s">
        <v>1</v>
      </c>
      <c r="C49" s="589"/>
      <c r="D49" s="589"/>
      <c r="E49" s="308"/>
      <c r="F49" s="308"/>
      <c r="G49" s="308"/>
      <c r="H49" s="308"/>
      <c r="I49" s="308"/>
      <c r="J49" s="328">
        <v>9091.82</v>
      </c>
      <c r="K49" s="385">
        <v>8611.6</v>
      </c>
      <c r="L49" s="308"/>
      <c r="M49" s="308">
        <v>1791.38</v>
      </c>
      <c r="N49" s="308"/>
      <c r="O49" s="328">
        <v>61642.12</v>
      </c>
      <c r="P49" s="385">
        <v>101225.64</v>
      </c>
      <c r="Q49" s="308"/>
      <c r="R49" s="308">
        <f>SUM(E49:Q49)</f>
        <v>182362.56</v>
      </c>
    </row>
    <row r="50" spans="1:18" ht="54.95" customHeight="1">
      <c r="A50" s="174" t="s">
        <v>350</v>
      </c>
      <c r="B50" s="589" t="s">
        <v>2</v>
      </c>
      <c r="C50" s="589"/>
      <c r="D50" s="589"/>
      <c r="E50" s="383"/>
      <c r="F50" s="383"/>
      <c r="G50" s="383"/>
      <c r="H50" s="383"/>
      <c r="I50" s="383"/>
      <c r="J50" s="385">
        <v>10355.9</v>
      </c>
      <c r="K50" s="383">
        <v>9861.34</v>
      </c>
      <c r="L50" s="383"/>
      <c r="M50" s="383">
        <v>2491.13</v>
      </c>
      <c r="N50" s="383"/>
      <c r="O50" s="385">
        <v>68212.899999999994</v>
      </c>
      <c r="P50" s="383">
        <v>36365.980000000003</v>
      </c>
      <c r="Q50" s="383"/>
      <c r="R50" s="383">
        <f>SUM(E50:Q50)</f>
        <v>127287.25</v>
      </c>
    </row>
    <row r="51" spans="1:18">
      <c r="A51" s="33" t="s">
        <v>262</v>
      </c>
      <c r="B51" s="33"/>
      <c r="C51" s="33"/>
      <c r="D51" s="33"/>
      <c r="E51" s="33"/>
      <c r="F51" s="33"/>
      <c r="G51" s="33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>
      <c r="A52" s="33" t="s">
        <v>263</v>
      </c>
      <c r="B52" s="33"/>
      <c r="C52" s="33"/>
      <c r="D52" s="33"/>
      <c r="E52" s="33"/>
      <c r="F52" s="33"/>
      <c r="G52" s="33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>
      <c r="A53" s="3" t="s">
        <v>510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89"/>
      <c r="M53" s="89"/>
      <c r="N53" s="89"/>
      <c r="O53" s="89"/>
      <c r="P53" s="89"/>
      <c r="Q53" s="89"/>
      <c r="R53" s="89"/>
    </row>
    <row r="54" spans="1:18">
      <c r="A54" s="33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  <row r="55" spans="1:18">
      <c r="A55" s="33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1:18">
      <c r="A56" s="33"/>
      <c r="B56" s="89"/>
      <c r="C56" s="89"/>
      <c r="D56" s="89" t="s">
        <v>537</v>
      </c>
      <c r="E56" s="89"/>
      <c r="F56" s="89"/>
      <c r="G56" s="89"/>
      <c r="H56" s="89" t="s">
        <v>538</v>
      </c>
      <c r="I56" s="89"/>
      <c r="J56" s="89"/>
      <c r="K56" s="89"/>
      <c r="L56" s="89"/>
      <c r="M56" s="89"/>
      <c r="N56" s="89"/>
      <c r="O56" s="89"/>
      <c r="P56" s="89"/>
      <c r="Q56" s="89"/>
      <c r="R56" s="89"/>
    </row>
    <row r="57" spans="1:18">
      <c r="A57" s="33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</row>
    <row r="58" spans="1:18">
      <c r="A58" s="33"/>
      <c r="B58" s="89"/>
      <c r="C58" s="89"/>
      <c r="D58" s="330" t="s">
        <v>539</v>
      </c>
      <c r="E58" s="89"/>
      <c r="F58" s="89"/>
      <c r="G58" s="89"/>
      <c r="H58" s="89" t="s">
        <v>540</v>
      </c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>
      <c r="A59" s="33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>
      <c r="A60" s="33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</row>
    <row r="61" spans="1:18">
      <c r="A61" s="33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>
      <c r="A62" s="33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>
      <c r="A63" s="33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</row>
    <row r="64" spans="1:18">
      <c r="A64" s="33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</row>
    <row r="65" spans="1:18">
      <c r="A65" s="33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>
      <c r="A66" s="33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</row>
    <row r="67" spans="1:18">
      <c r="A67" s="33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</row>
    <row r="68" spans="1:18">
      <c r="A68" s="33"/>
      <c r="B68" s="89"/>
      <c r="C68" s="89"/>
      <c r="D68" s="89"/>
      <c r="E68" s="89"/>
      <c r="F68" s="89"/>
      <c r="G68" s="89"/>
      <c r="H68" s="89"/>
      <c r="I68" s="89"/>
      <c r="J68" s="89"/>
      <c r="K68" s="89"/>
    </row>
  </sheetData>
  <mergeCells count="43">
    <mergeCell ref="B48:D48"/>
    <mergeCell ref="B49:D49"/>
    <mergeCell ref="B50:D50"/>
    <mergeCell ref="B39:D39"/>
    <mergeCell ref="B40:D40"/>
    <mergeCell ref="B41:D41"/>
    <mergeCell ref="C42:D42"/>
    <mergeCell ref="C43:D43"/>
    <mergeCell ref="C47:D47"/>
    <mergeCell ref="C38:D38"/>
    <mergeCell ref="B21:D21"/>
    <mergeCell ref="C22:D22"/>
    <mergeCell ref="C23:D23"/>
    <mergeCell ref="C24:D24"/>
    <mergeCell ref="C28:D28"/>
    <mergeCell ref="B29:D29"/>
    <mergeCell ref="B30:D30"/>
    <mergeCell ref="C31:D31"/>
    <mergeCell ref="C32:D32"/>
    <mergeCell ref="C33:D33"/>
    <mergeCell ref="C34:D34"/>
    <mergeCell ref="B20:D20"/>
    <mergeCell ref="L8:L9"/>
    <mergeCell ref="M8:M9"/>
    <mergeCell ref="N8:O8"/>
    <mergeCell ref="P8:P9"/>
    <mergeCell ref="B10:D10"/>
    <mergeCell ref="B11:D11"/>
    <mergeCell ref="C12:D12"/>
    <mergeCell ref="B15:D15"/>
    <mergeCell ref="C19:D19"/>
    <mergeCell ref="Q8:Q9"/>
    <mergeCell ref="R8:R9"/>
    <mergeCell ref="A4:R4"/>
    <mergeCell ref="A6:R6"/>
    <mergeCell ref="A8:A9"/>
    <mergeCell ref="B8:D9"/>
    <mergeCell ref="E8:E9"/>
    <mergeCell ref="F8:G8"/>
    <mergeCell ref="H8:H9"/>
    <mergeCell ref="I8:I9"/>
    <mergeCell ref="J8:J9"/>
    <mergeCell ref="K8:K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L9" sqref="L9"/>
    </sheetView>
  </sheetViews>
  <sheetFormatPr defaultRowHeight="12.75"/>
  <cols>
    <col min="1" max="1" width="6.42578125" style="123" bestFit="1" customWidth="1"/>
    <col min="2" max="2" width="30.5703125" style="123" bestFit="1" customWidth="1"/>
    <col min="3" max="3" width="13.42578125" style="123" customWidth="1"/>
    <col min="4" max="4" width="10.42578125" style="123" customWidth="1"/>
    <col min="5" max="5" width="15.28515625" style="123" customWidth="1"/>
    <col min="6" max="6" width="15.42578125" style="123" customWidth="1"/>
    <col min="7" max="7" width="9.140625" style="123"/>
    <col min="8" max="8" width="12.140625" style="123" bestFit="1" customWidth="1"/>
    <col min="9" max="9" width="11.42578125" style="123" customWidth="1"/>
    <col min="10" max="16384" width="9.140625" style="123"/>
  </cols>
  <sheetData>
    <row r="1" spans="1:10">
      <c r="A1" s="122"/>
      <c r="B1" s="335" t="s">
        <v>525</v>
      </c>
      <c r="C1" s="122"/>
      <c r="D1" s="122"/>
      <c r="E1" s="122"/>
      <c r="F1" s="122"/>
      <c r="G1" s="122"/>
      <c r="H1" s="124" t="s">
        <v>547</v>
      </c>
      <c r="J1" s="122"/>
    </row>
    <row r="2" spans="1:10">
      <c r="A2" s="122"/>
      <c r="B2" s="335" t="s">
        <v>526</v>
      </c>
      <c r="C2" s="122"/>
      <c r="D2" s="122"/>
      <c r="E2" s="122"/>
      <c r="F2" s="122"/>
      <c r="G2" s="122"/>
      <c r="H2" s="124" t="s">
        <v>289</v>
      </c>
      <c r="I2" s="122"/>
      <c r="J2" s="122"/>
    </row>
    <row r="3" spans="1:10">
      <c r="A3" s="122"/>
      <c r="B3" s="389">
        <v>43766</v>
      </c>
      <c r="C3" s="122"/>
      <c r="D3" s="122"/>
      <c r="E3" s="122"/>
      <c r="F3" s="122"/>
      <c r="G3" s="122"/>
      <c r="H3" s="124" t="s">
        <v>290</v>
      </c>
      <c r="I3" s="122"/>
      <c r="J3" s="122"/>
    </row>
    <row r="4" spans="1:10" ht="8.2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7.25" customHeight="1">
      <c r="A5" s="539" t="s">
        <v>291</v>
      </c>
      <c r="B5" s="595"/>
      <c r="C5" s="595"/>
      <c r="D5" s="595"/>
      <c r="E5" s="595"/>
      <c r="F5" s="595"/>
      <c r="G5" s="595"/>
      <c r="H5" s="595"/>
      <c r="I5" s="595"/>
      <c r="J5" s="595"/>
    </row>
    <row r="6" spans="1:10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5.75">
      <c r="A7" s="596" t="s">
        <v>292</v>
      </c>
      <c r="B7" s="597"/>
      <c r="C7" s="597"/>
      <c r="D7" s="597"/>
      <c r="E7" s="597"/>
      <c r="F7" s="597"/>
      <c r="G7" s="597"/>
      <c r="H7" s="597"/>
      <c r="I7" s="597"/>
      <c r="J7" s="597"/>
    </row>
    <row r="8" spans="1:10">
      <c r="A8" s="122"/>
      <c r="B8" s="122"/>
      <c r="C8" s="122"/>
      <c r="D8" s="122"/>
      <c r="E8" s="122"/>
      <c r="F8" s="122"/>
      <c r="G8" s="337" t="s">
        <v>527</v>
      </c>
      <c r="H8" s="122"/>
      <c r="I8" s="122"/>
      <c r="J8" s="122"/>
    </row>
    <row r="9" spans="1:10" ht="47.25" customHeight="1">
      <c r="A9" s="598" t="s">
        <v>323</v>
      </c>
      <c r="B9" s="600" t="s">
        <v>355</v>
      </c>
      <c r="C9" s="600" t="s">
        <v>457</v>
      </c>
      <c r="D9" s="600" t="s">
        <v>458</v>
      </c>
      <c r="E9" s="600" t="s">
        <v>459</v>
      </c>
      <c r="F9" s="600"/>
      <c r="G9" s="600" t="s">
        <v>293</v>
      </c>
      <c r="H9" s="600"/>
      <c r="I9" s="600" t="s">
        <v>374</v>
      </c>
      <c r="J9" s="600" t="s">
        <v>112</v>
      </c>
    </row>
    <row r="10" spans="1:10" ht="24">
      <c r="A10" s="599"/>
      <c r="B10" s="600"/>
      <c r="C10" s="600"/>
      <c r="D10" s="600"/>
      <c r="E10" s="125" t="s">
        <v>294</v>
      </c>
      <c r="F10" s="125" t="s">
        <v>295</v>
      </c>
      <c r="G10" s="125" t="s">
        <v>296</v>
      </c>
      <c r="H10" s="125" t="s">
        <v>297</v>
      </c>
      <c r="I10" s="600"/>
      <c r="J10" s="600"/>
    </row>
    <row r="11" spans="1:10">
      <c r="A11" s="126">
        <v>1</v>
      </c>
      <c r="B11" s="127">
        <v>2</v>
      </c>
      <c r="C11" s="127">
        <v>3</v>
      </c>
      <c r="D11" s="127">
        <v>4</v>
      </c>
      <c r="E11" s="127">
        <v>5</v>
      </c>
      <c r="F11" s="127">
        <v>6</v>
      </c>
      <c r="G11" s="127">
        <v>7</v>
      </c>
      <c r="H11" s="126">
        <v>8</v>
      </c>
      <c r="I11" s="127">
        <v>9</v>
      </c>
      <c r="J11" s="127">
        <v>10</v>
      </c>
    </row>
    <row r="12" spans="1:10" ht="24">
      <c r="A12" s="311" t="s">
        <v>324</v>
      </c>
      <c r="B12" s="128" t="s">
        <v>298</v>
      </c>
      <c r="C12" s="129"/>
      <c r="D12" s="386">
        <v>32988.33</v>
      </c>
      <c r="E12" s="129"/>
      <c r="F12" s="129"/>
      <c r="G12" s="129"/>
      <c r="H12" s="129"/>
      <c r="I12" s="129"/>
      <c r="J12" s="386">
        <v>32988.33</v>
      </c>
    </row>
    <row r="13" spans="1:10" ht="24">
      <c r="A13" s="125" t="s">
        <v>326</v>
      </c>
      <c r="B13" s="131" t="s">
        <v>318</v>
      </c>
      <c r="C13" s="129"/>
      <c r="D13" s="336">
        <v>230241.19</v>
      </c>
      <c r="E13" s="129"/>
      <c r="F13" s="129"/>
      <c r="G13" s="129"/>
      <c r="H13" s="129"/>
      <c r="I13" s="129"/>
      <c r="J13" s="336">
        <v>230241.19</v>
      </c>
    </row>
    <row r="14" spans="1:10">
      <c r="A14" s="125" t="s">
        <v>196</v>
      </c>
      <c r="B14" s="132" t="s">
        <v>299</v>
      </c>
      <c r="C14" s="129"/>
      <c r="D14" s="130">
        <v>51381.81</v>
      </c>
      <c r="E14" s="129"/>
      <c r="F14" s="129"/>
      <c r="G14" s="129"/>
      <c r="H14" s="129"/>
      <c r="I14" s="129"/>
      <c r="J14" s="130">
        <v>51381.81</v>
      </c>
    </row>
    <row r="15" spans="1:10" ht="24">
      <c r="A15" s="125" t="s">
        <v>197</v>
      </c>
      <c r="B15" s="132" t="s">
        <v>300</v>
      </c>
      <c r="C15" s="129"/>
      <c r="D15" s="130">
        <v>178859.38</v>
      </c>
      <c r="E15" s="129"/>
      <c r="F15" s="129"/>
      <c r="G15" s="129"/>
      <c r="H15" s="129"/>
      <c r="I15" s="129"/>
      <c r="J15" s="130">
        <v>178859.38</v>
      </c>
    </row>
    <row r="16" spans="1:10" ht="24">
      <c r="A16" s="125" t="s">
        <v>328</v>
      </c>
      <c r="B16" s="131" t="s">
        <v>301</v>
      </c>
      <c r="C16" s="129"/>
      <c r="D16" s="134">
        <v>-188624.09</v>
      </c>
      <c r="E16" s="129"/>
      <c r="F16" s="129"/>
      <c r="G16" s="129"/>
      <c r="H16" s="129"/>
      <c r="I16" s="129"/>
      <c r="J16" s="134">
        <v>-188624.09</v>
      </c>
    </row>
    <row r="17" spans="1:10">
      <c r="A17" s="125" t="s">
        <v>198</v>
      </c>
      <c r="B17" s="132" t="s">
        <v>302</v>
      </c>
      <c r="C17" s="133"/>
      <c r="D17" s="134"/>
      <c r="E17" s="133"/>
      <c r="F17" s="133"/>
      <c r="G17" s="133"/>
      <c r="H17" s="133"/>
      <c r="I17" s="133"/>
      <c r="J17" s="134"/>
    </row>
    <row r="18" spans="1:10">
      <c r="A18" s="125" t="s">
        <v>199</v>
      </c>
      <c r="B18" s="132" t="s">
        <v>303</v>
      </c>
      <c r="C18" s="133"/>
      <c r="D18" s="134"/>
      <c r="E18" s="133"/>
      <c r="F18" s="133"/>
      <c r="G18" s="133"/>
      <c r="H18" s="133"/>
      <c r="I18" s="133"/>
      <c r="J18" s="134"/>
    </row>
    <row r="19" spans="1:10">
      <c r="A19" s="125" t="s">
        <v>287</v>
      </c>
      <c r="B19" s="132" t="s">
        <v>304</v>
      </c>
      <c r="C19" s="133"/>
      <c r="D19" s="130">
        <v>-188624.09</v>
      </c>
      <c r="E19" s="133"/>
      <c r="F19" s="133"/>
      <c r="G19" s="133"/>
      <c r="H19" s="133"/>
      <c r="I19" s="133"/>
      <c r="J19" s="130">
        <v>-188624.09</v>
      </c>
    </row>
    <row r="20" spans="1:10">
      <c r="A20" s="125" t="s">
        <v>288</v>
      </c>
      <c r="B20" s="132" t="s">
        <v>305</v>
      </c>
      <c r="C20" s="133"/>
      <c r="D20" s="134"/>
      <c r="E20" s="133"/>
      <c r="F20" s="133"/>
      <c r="G20" s="133"/>
      <c r="H20" s="133"/>
      <c r="I20" s="133"/>
      <c r="J20" s="134"/>
    </row>
    <row r="21" spans="1:10">
      <c r="A21" s="125" t="s">
        <v>329</v>
      </c>
      <c r="B21" s="131" t="s">
        <v>306</v>
      </c>
      <c r="C21" s="135"/>
      <c r="D21" s="135"/>
      <c r="E21" s="135"/>
      <c r="F21" s="135"/>
      <c r="G21" s="135"/>
      <c r="H21" s="135"/>
      <c r="I21" s="135"/>
      <c r="J21" s="135"/>
    </row>
    <row r="22" spans="1:10" ht="24" customHeight="1">
      <c r="A22" s="311" t="s">
        <v>330</v>
      </c>
      <c r="B22" s="136" t="s">
        <v>307</v>
      </c>
      <c r="C22" s="137"/>
      <c r="D22" s="135">
        <v>74605.429999999993</v>
      </c>
      <c r="E22" s="135"/>
      <c r="F22" s="135"/>
      <c r="G22" s="135"/>
      <c r="H22" s="135"/>
      <c r="I22" s="135"/>
      <c r="J22" s="135">
        <v>74605.429999999993</v>
      </c>
    </row>
    <row r="23" spans="1:10" ht="24">
      <c r="A23" s="125" t="s">
        <v>331</v>
      </c>
      <c r="B23" s="138" t="s">
        <v>308</v>
      </c>
      <c r="C23" s="135"/>
      <c r="D23" s="135"/>
      <c r="E23" s="135"/>
      <c r="F23" s="135"/>
      <c r="G23" s="135"/>
      <c r="H23" s="135"/>
      <c r="I23" s="135"/>
      <c r="J23" s="135"/>
    </row>
    <row r="24" spans="1:10" ht="36">
      <c r="A24" s="125" t="s">
        <v>332</v>
      </c>
      <c r="B24" s="138" t="s">
        <v>309</v>
      </c>
      <c r="C24" s="135"/>
      <c r="D24" s="135"/>
      <c r="E24" s="135"/>
      <c r="F24" s="135"/>
      <c r="G24" s="135"/>
      <c r="H24" s="135"/>
      <c r="I24" s="135"/>
      <c r="J24" s="135"/>
    </row>
    <row r="25" spans="1:10" ht="24">
      <c r="A25" s="125" t="s">
        <v>333</v>
      </c>
      <c r="B25" s="139" t="s">
        <v>319</v>
      </c>
      <c r="C25" s="135"/>
      <c r="D25" s="135"/>
      <c r="E25" s="135"/>
      <c r="F25" s="135"/>
      <c r="G25" s="135"/>
      <c r="H25" s="135"/>
      <c r="I25" s="135"/>
      <c r="J25" s="135"/>
    </row>
    <row r="26" spans="1:10" ht="24">
      <c r="A26" s="125" t="s">
        <v>334</v>
      </c>
      <c r="B26" s="139" t="s">
        <v>320</v>
      </c>
      <c r="C26" s="135"/>
      <c r="D26" s="135"/>
      <c r="E26" s="135"/>
      <c r="F26" s="135"/>
      <c r="G26" s="135"/>
      <c r="H26" s="135"/>
      <c r="I26" s="135"/>
      <c r="J26" s="135"/>
    </row>
    <row r="27" spans="1:10" ht="48">
      <c r="A27" s="125" t="s">
        <v>335</v>
      </c>
      <c r="B27" s="139" t="s">
        <v>310</v>
      </c>
      <c r="C27" s="135"/>
      <c r="D27" s="135"/>
      <c r="E27" s="135"/>
      <c r="F27" s="135"/>
      <c r="G27" s="135"/>
      <c r="H27" s="135"/>
      <c r="I27" s="135"/>
      <c r="J27" s="135"/>
    </row>
    <row r="28" spans="1:10">
      <c r="A28" s="125" t="s">
        <v>311</v>
      </c>
      <c r="B28" s="140" t="s">
        <v>302</v>
      </c>
      <c r="C28" s="135"/>
      <c r="D28" s="135"/>
      <c r="E28" s="135"/>
      <c r="F28" s="135"/>
      <c r="G28" s="135"/>
      <c r="H28" s="135"/>
      <c r="I28" s="135"/>
      <c r="J28" s="135"/>
    </row>
    <row r="29" spans="1:10">
      <c r="A29" s="125" t="s">
        <v>312</v>
      </c>
      <c r="B29" s="140" t="s">
        <v>303</v>
      </c>
      <c r="C29" s="135"/>
      <c r="D29" s="135"/>
      <c r="E29" s="135"/>
      <c r="F29" s="135"/>
      <c r="G29" s="135"/>
      <c r="H29" s="135"/>
      <c r="I29" s="135"/>
      <c r="J29" s="135"/>
    </row>
    <row r="30" spans="1:10">
      <c r="A30" s="125" t="s">
        <v>313</v>
      </c>
      <c r="B30" s="140" t="s">
        <v>304</v>
      </c>
      <c r="C30" s="135"/>
      <c r="D30" s="135"/>
      <c r="E30" s="135"/>
      <c r="F30" s="135"/>
      <c r="G30" s="135"/>
      <c r="H30" s="135"/>
      <c r="I30" s="135"/>
      <c r="J30" s="135"/>
    </row>
    <row r="31" spans="1:10">
      <c r="A31" s="125" t="s">
        <v>314</v>
      </c>
      <c r="B31" s="140" t="s">
        <v>305</v>
      </c>
      <c r="C31" s="135"/>
      <c r="D31" s="135"/>
      <c r="E31" s="135"/>
      <c r="F31" s="135"/>
      <c r="G31" s="135"/>
      <c r="H31" s="135"/>
      <c r="I31" s="135"/>
      <c r="J31" s="135"/>
    </row>
    <row r="32" spans="1:10">
      <c r="A32" s="125" t="s">
        <v>336</v>
      </c>
      <c r="B32" s="139" t="s">
        <v>315</v>
      </c>
      <c r="C32" s="135"/>
      <c r="D32" s="135"/>
      <c r="E32" s="135"/>
      <c r="F32" s="135"/>
      <c r="G32" s="135"/>
      <c r="H32" s="135"/>
      <c r="I32" s="135"/>
      <c r="J32" s="135"/>
    </row>
    <row r="33" spans="1:10" ht="27.75" customHeight="1">
      <c r="A33" s="311" t="s">
        <v>337</v>
      </c>
      <c r="B33" s="141" t="s">
        <v>321</v>
      </c>
      <c r="C33" s="135"/>
      <c r="D33" s="135"/>
      <c r="E33" s="135"/>
      <c r="F33" s="135"/>
      <c r="G33" s="135"/>
      <c r="H33" s="135"/>
      <c r="I33" s="135"/>
      <c r="J33" s="135"/>
    </row>
    <row r="34" spans="1:10" ht="24">
      <c r="A34" s="311" t="s">
        <v>338</v>
      </c>
      <c r="B34" s="141" t="s">
        <v>322</v>
      </c>
      <c r="C34" s="135"/>
      <c r="D34" s="135">
        <v>74605.429999999993</v>
      </c>
      <c r="E34" s="135"/>
      <c r="F34" s="135"/>
      <c r="G34" s="135"/>
      <c r="H34" s="135"/>
      <c r="I34" s="135"/>
      <c r="J34" s="135">
        <v>74605.429999999993</v>
      </c>
    </row>
    <row r="35" spans="1:10" ht="24">
      <c r="A35" s="311" t="s">
        <v>339</v>
      </c>
      <c r="B35" s="141" t="s">
        <v>316</v>
      </c>
      <c r="C35" s="135"/>
      <c r="D35" s="135">
        <v>32988.33</v>
      </c>
      <c r="E35" s="135"/>
      <c r="F35" s="135"/>
      <c r="G35" s="135"/>
      <c r="H35" s="135"/>
      <c r="I35" s="135"/>
      <c r="J35" s="135">
        <v>32988.33</v>
      </c>
    </row>
    <row r="36" spans="1:10" ht="15" customHeight="1">
      <c r="A36" s="142"/>
      <c r="B36" s="142"/>
      <c r="C36" s="122"/>
      <c r="D36" s="122"/>
      <c r="E36" s="356"/>
      <c r="F36" s="142"/>
      <c r="G36" s="122"/>
      <c r="H36" s="122"/>
      <c r="I36" s="122"/>
      <c r="J36" s="122"/>
    </row>
    <row r="37" spans="1:10" ht="12.75" customHeight="1">
      <c r="A37" s="594" t="s">
        <v>317</v>
      </c>
      <c r="B37" s="594"/>
      <c r="C37" s="594"/>
      <c r="D37" s="594"/>
      <c r="E37" s="594"/>
      <c r="F37" s="594"/>
      <c r="G37" s="594"/>
      <c r="H37" s="122"/>
      <c r="I37" s="122"/>
      <c r="J37" s="122"/>
    </row>
    <row r="38" spans="1:10">
      <c r="A38" s="122"/>
      <c r="B38" s="122"/>
      <c r="C38" s="122"/>
      <c r="D38" s="122"/>
      <c r="E38" s="122"/>
      <c r="F38" s="122"/>
      <c r="G38" s="122"/>
      <c r="H38" s="122"/>
      <c r="I38" s="122"/>
      <c r="J38" s="122"/>
    </row>
    <row r="40" spans="1:10">
      <c r="B40" s="338" t="s">
        <v>537</v>
      </c>
      <c r="E40" s="338" t="s">
        <v>538</v>
      </c>
    </row>
    <row r="42" spans="1:10">
      <c r="B42" s="338" t="s">
        <v>539</v>
      </c>
      <c r="E42" s="338" t="s">
        <v>540</v>
      </c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P11" sqref="P11"/>
    </sheetView>
  </sheetViews>
  <sheetFormatPr defaultRowHeight="15"/>
  <cols>
    <col min="1" max="1" width="3.7109375" style="218" customWidth="1"/>
    <col min="2" max="2" width="26.5703125" style="212" customWidth="1"/>
    <col min="3" max="3" width="11.7109375" style="212" customWidth="1"/>
    <col min="4" max="4" width="11" style="212" customWidth="1"/>
    <col min="5" max="5" width="10" style="212" customWidth="1"/>
    <col min="6" max="6" width="9.7109375" style="212" customWidth="1"/>
    <col min="7" max="7" width="11.5703125" style="212" customWidth="1"/>
    <col min="8" max="8" width="8.42578125" style="212" customWidth="1"/>
    <col min="9" max="9" width="11.140625" style="212" customWidth="1"/>
    <col min="10" max="10" width="10.7109375" style="212" customWidth="1"/>
    <col min="11" max="11" width="9.7109375" style="212" customWidth="1"/>
    <col min="12" max="12" width="9.42578125" style="212" customWidth="1"/>
    <col min="13" max="13" width="11.7109375" style="212" customWidth="1"/>
    <col min="14" max="16384" width="9.140625" style="212"/>
  </cols>
  <sheetData>
    <row r="1" spans="1:13">
      <c r="B1" s="212" t="s">
        <v>525</v>
      </c>
      <c r="I1" s="321"/>
      <c r="J1" s="212" t="s">
        <v>561</v>
      </c>
      <c r="K1" s="321"/>
    </row>
    <row r="2" spans="1:13">
      <c r="B2" s="212" t="s">
        <v>526</v>
      </c>
      <c r="I2" s="212" t="s">
        <v>548</v>
      </c>
    </row>
    <row r="3" spans="1:13">
      <c r="B3" s="339">
        <v>43766</v>
      </c>
      <c r="I3" s="212" t="s">
        <v>549</v>
      </c>
    </row>
    <row r="5" spans="1:13">
      <c r="A5" s="603" t="s">
        <v>39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</row>
    <row r="6" spans="1:13">
      <c r="A6" s="603" t="s">
        <v>57</v>
      </c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</row>
    <row r="8" spans="1:13">
      <c r="A8" s="603" t="s">
        <v>28</v>
      </c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604"/>
      <c r="M8" s="604"/>
    </row>
    <row r="9" spans="1:13">
      <c r="J9" s="212" t="s">
        <v>527</v>
      </c>
    </row>
    <row r="10" spans="1:13">
      <c r="A10" s="605" t="s">
        <v>323</v>
      </c>
      <c r="B10" s="605" t="s">
        <v>29</v>
      </c>
      <c r="C10" s="605" t="s">
        <v>30</v>
      </c>
      <c r="D10" s="605" t="s">
        <v>26</v>
      </c>
      <c r="E10" s="605"/>
      <c r="F10" s="605"/>
      <c r="G10" s="605"/>
      <c r="H10" s="605"/>
      <c r="I10" s="605"/>
      <c r="J10" s="606"/>
      <c r="K10" s="606"/>
      <c r="L10" s="605"/>
      <c r="M10" s="605" t="s">
        <v>31</v>
      </c>
    </row>
    <row r="11" spans="1:13" ht="136.5" customHeight="1">
      <c r="A11" s="605"/>
      <c r="B11" s="605"/>
      <c r="C11" s="605"/>
      <c r="D11" s="320" t="s">
        <v>58</v>
      </c>
      <c r="E11" s="213" t="s">
        <v>56</v>
      </c>
      <c r="F11" s="320" t="s">
        <v>59</v>
      </c>
      <c r="G11" s="320" t="s">
        <v>32</v>
      </c>
      <c r="H11" s="320" t="s">
        <v>60</v>
      </c>
      <c r="I11" s="219" t="s">
        <v>40</v>
      </c>
      <c r="J11" s="320" t="s">
        <v>33</v>
      </c>
      <c r="K11" s="213" t="s">
        <v>34</v>
      </c>
      <c r="L11" s="220" t="s">
        <v>41</v>
      </c>
      <c r="M11" s="605"/>
    </row>
    <row r="12" spans="1:13">
      <c r="A12" s="221">
        <v>1</v>
      </c>
      <c r="B12" s="221">
        <v>2</v>
      </c>
      <c r="C12" s="221">
        <v>3</v>
      </c>
      <c r="D12" s="221">
        <v>4</v>
      </c>
      <c r="E12" s="221">
        <v>5</v>
      </c>
      <c r="F12" s="222">
        <v>6</v>
      </c>
      <c r="G12" s="222">
        <v>6</v>
      </c>
      <c r="H12" s="222">
        <v>8</v>
      </c>
      <c r="I12" s="222">
        <v>9</v>
      </c>
      <c r="J12" s="222">
        <v>10</v>
      </c>
      <c r="K12" s="223">
        <v>11</v>
      </c>
      <c r="L12" s="222">
        <v>12</v>
      </c>
      <c r="M12" s="222">
        <v>13</v>
      </c>
    </row>
    <row r="13" spans="1:13" ht="86.25" customHeight="1">
      <c r="A13" s="320" t="s">
        <v>324</v>
      </c>
      <c r="B13" s="224" t="s">
        <v>42</v>
      </c>
      <c r="C13" s="215">
        <v>2935.83</v>
      </c>
      <c r="D13" s="340">
        <v>3731.4</v>
      </c>
      <c r="E13" s="215">
        <v>0</v>
      </c>
      <c r="F13" s="215"/>
      <c r="G13" s="215"/>
      <c r="H13" s="215"/>
      <c r="I13" s="340">
        <v>-178.28</v>
      </c>
      <c r="J13" s="215"/>
      <c r="K13" s="215"/>
      <c r="L13" s="215"/>
      <c r="M13" s="340">
        <f>SUM(C13:L13)</f>
        <v>6488.95</v>
      </c>
    </row>
    <row r="14" spans="1:13" ht="15" customHeight="1">
      <c r="A14" s="215" t="s">
        <v>194</v>
      </c>
      <c r="B14" s="216" t="s">
        <v>35</v>
      </c>
      <c r="C14" s="215">
        <v>2935.83</v>
      </c>
      <c r="D14" s="215">
        <v>3663.14</v>
      </c>
      <c r="E14" s="215">
        <v>0.68</v>
      </c>
      <c r="F14" s="215"/>
      <c r="G14" s="215"/>
      <c r="H14" s="215"/>
      <c r="I14" s="340">
        <v>-110.7</v>
      </c>
      <c r="J14" s="215"/>
      <c r="K14" s="215"/>
      <c r="L14" s="215"/>
      <c r="M14" s="215">
        <f>SUM(C14:L14)</f>
        <v>6488.95</v>
      </c>
    </row>
    <row r="15" spans="1:13" ht="15" customHeight="1">
      <c r="A15" s="215" t="s">
        <v>195</v>
      </c>
      <c r="B15" s="216" t="s">
        <v>36</v>
      </c>
      <c r="C15" s="215"/>
      <c r="D15" s="215">
        <v>68.260000000000005</v>
      </c>
      <c r="E15" s="215">
        <v>-0.68</v>
      </c>
      <c r="F15" s="215"/>
      <c r="G15" s="215"/>
      <c r="H15" s="215"/>
      <c r="I15" s="215">
        <v>-67.58</v>
      </c>
      <c r="J15" s="215"/>
      <c r="K15" s="215"/>
      <c r="L15" s="215"/>
      <c r="M15" s="215">
        <f>SUM(C15:L15)</f>
        <v>0</v>
      </c>
    </row>
    <row r="16" spans="1:13" ht="89.25" customHeight="1">
      <c r="A16" s="320" t="s">
        <v>326</v>
      </c>
      <c r="B16" s="224" t="s">
        <v>43</v>
      </c>
      <c r="C16" s="214"/>
      <c r="D16" s="340"/>
      <c r="E16" s="340"/>
      <c r="F16" s="340"/>
      <c r="G16" s="340"/>
      <c r="H16" s="340"/>
      <c r="I16" s="340"/>
      <c r="J16" s="215"/>
      <c r="K16" s="215"/>
      <c r="L16" s="215"/>
      <c r="M16" s="340"/>
    </row>
    <row r="17" spans="1:13" ht="15" customHeight="1">
      <c r="A17" s="215" t="s">
        <v>61</v>
      </c>
      <c r="B17" s="216" t="s">
        <v>35</v>
      </c>
      <c r="C17" s="214"/>
      <c r="D17" s="340"/>
      <c r="E17" s="340"/>
      <c r="F17" s="340"/>
      <c r="G17" s="340"/>
      <c r="H17" s="340"/>
      <c r="I17" s="340"/>
      <c r="J17" s="215"/>
      <c r="K17" s="215"/>
      <c r="L17" s="215"/>
      <c r="M17" s="215"/>
    </row>
    <row r="18" spans="1:13" ht="15" customHeight="1">
      <c r="A18" s="215" t="s">
        <v>62</v>
      </c>
      <c r="B18" s="216" t="s">
        <v>36</v>
      </c>
      <c r="C18" s="214"/>
      <c r="D18" s="340"/>
      <c r="E18" s="340"/>
      <c r="F18" s="340"/>
      <c r="G18" s="340"/>
      <c r="H18" s="340"/>
      <c r="I18" s="340"/>
      <c r="J18" s="215"/>
      <c r="K18" s="215"/>
      <c r="L18" s="215"/>
      <c r="M18" s="340"/>
    </row>
    <row r="19" spans="1:13" ht="141" customHeight="1">
      <c r="A19" s="320" t="s">
        <v>328</v>
      </c>
      <c r="B19" s="224" t="s">
        <v>521</v>
      </c>
      <c r="C19" s="215">
        <v>16636.52</v>
      </c>
      <c r="D19" s="215">
        <v>21144.65</v>
      </c>
      <c r="E19" s="215">
        <v>0</v>
      </c>
      <c r="F19" s="215"/>
      <c r="G19" s="215"/>
      <c r="H19" s="215"/>
      <c r="I19" s="340">
        <v>-1010.15</v>
      </c>
      <c r="J19" s="215"/>
      <c r="K19" s="215"/>
      <c r="L19" s="215"/>
      <c r="M19" s="215">
        <f t="shared" ref="M19:M24" si="0">SUM(C19:L19)</f>
        <v>36771.019999999997</v>
      </c>
    </row>
    <row r="20" spans="1:13" ht="15" customHeight="1">
      <c r="A20" s="215" t="s">
        <v>198</v>
      </c>
      <c r="B20" s="216" t="s">
        <v>35</v>
      </c>
      <c r="C20" s="215">
        <v>16636.52</v>
      </c>
      <c r="D20" s="215"/>
      <c r="E20" s="215">
        <v>20761.71</v>
      </c>
      <c r="F20" s="215"/>
      <c r="G20" s="215"/>
      <c r="H20" s="215"/>
      <c r="I20" s="215">
        <v>-627.21</v>
      </c>
      <c r="J20" s="215"/>
      <c r="K20" s="215"/>
      <c r="L20" s="215"/>
      <c r="M20" s="215">
        <f t="shared" si="0"/>
        <v>36771.019999999997</v>
      </c>
    </row>
    <row r="21" spans="1:13" ht="15" customHeight="1">
      <c r="A21" s="215" t="s">
        <v>63</v>
      </c>
      <c r="B21" s="216" t="s">
        <v>36</v>
      </c>
      <c r="C21" s="215"/>
      <c r="D21" s="215">
        <v>21144.65</v>
      </c>
      <c r="E21" s="215">
        <v>-20761.71</v>
      </c>
      <c r="F21" s="215"/>
      <c r="G21" s="215"/>
      <c r="H21" s="215"/>
      <c r="I21" s="215">
        <v>-382.94</v>
      </c>
      <c r="J21" s="215"/>
      <c r="K21" s="215"/>
      <c r="L21" s="215"/>
      <c r="M21" s="390">
        <f t="shared" si="0"/>
        <v>2.3305801732931286E-12</v>
      </c>
    </row>
    <row r="22" spans="1:13" ht="15" customHeight="1">
      <c r="A22" s="320" t="s">
        <v>329</v>
      </c>
      <c r="B22" s="224" t="s">
        <v>37</v>
      </c>
      <c r="C22" s="215">
        <v>31615.19</v>
      </c>
      <c r="D22" s="215"/>
      <c r="E22" s="215"/>
      <c r="F22" s="215">
        <v>178859.38</v>
      </c>
      <c r="G22" s="215"/>
      <c r="H22" s="215"/>
      <c r="I22" s="215">
        <v>-149808.16</v>
      </c>
      <c r="J22" s="215"/>
      <c r="K22" s="215"/>
      <c r="L22" s="215"/>
      <c r="M22" s="215">
        <f t="shared" si="0"/>
        <v>60666.41</v>
      </c>
    </row>
    <row r="23" spans="1:13" ht="15" customHeight="1">
      <c r="A23" s="215" t="s">
        <v>200</v>
      </c>
      <c r="B23" s="216" t="s">
        <v>35</v>
      </c>
      <c r="C23" s="340">
        <v>31216.6</v>
      </c>
      <c r="D23" s="215"/>
      <c r="E23" s="215"/>
      <c r="F23" s="215">
        <v>178859.38</v>
      </c>
      <c r="G23" s="215"/>
      <c r="H23" s="215"/>
      <c r="I23" s="215">
        <v>-149808.16</v>
      </c>
      <c r="J23" s="215"/>
      <c r="K23" s="215"/>
      <c r="L23" s="215"/>
      <c r="M23" s="340">
        <f t="shared" si="0"/>
        <v>60267.820000000007</v>
      </c>
    </row>
    <row r="24" spans="1:13" ht="15" customHeight="1">
      <c r="A24" s="215" t="s">
        <v>201</v>
      </c>
      <c r="B24" s="216" t="s">
        <v>36</v>
      </c>
      <c r="C24" s="215">
        <v>398.59</v>
      </c>
      <c r="D24" s="215"/>
      <c r="E24" s="215"/>
      <c r="F24" s="215"/>
      <c r="G24" s="215"/>
      <c r="H24" s="215"/>
      <c r="I24" s="215"/>
      <c r="J24" s="215"/>
      <c r="K24" s="215"/>
      <c r="L24" s="215"/>
      <c r="M24" s="215">
        <f t="shared" si="0"/>
        <v>398.59</v>
      </c>
    </row>
    <row r="25" spans="1:13" ht="15" customHeight="1">
      <c r="A25" s="320" t="s">
        <v>330</v>
      </c>
      <c r="B25" s="224" t="s">
        <v>38</v>
      </c>
      <c r="C25" s="215">
        <v>51187.54</v>
      </c>
      <c r="D25" s="340">
        <f>SUM(D13+D16+D19+D22)</f>
        <v>24876.050000000003</v>
      </c>
      <c r="E25" s="340">
        <f>SUM(E13+E16+E19+E22)</f>
        <v>0</v>
      </c>
      <c r="F25" s="340">
        <f>SUM(F13+F16+F19+F22)</f>
        <v>178859.38</v>
      </c>
      <c r="G25" s="340"/>
      <c r="H25" s="215"/>
      <c r="I25" s="340">
        <f>SUM(I13+I16+I19+I22)</f>
        <v>-150996.59</v>
      </c>
      <c r="J25" s="215"/>
      <c r="K25" s="215"/>
      <c r="L25" s="215"/>
      <c r="M25" s="340">
        <f>SUM(M13+M16+M19+M22)</f>
        <v>103926.38</v>
      </c>
    </row>
    <row r="26" spans="1:13" s="217" customFormat="1" ht="38.25" customHeight="1">
      <c r="A26" s="601" t="s">
        <v>524</v>
      </c>
      <c r="B26" s="602"/>
      <c r="C26" s="602"/>
      <c r="D26" s="602"/>
      <c r="E26" s="602"/>
      <c r="F26" s="602"/>
      <c r="G26" s="602"/>
      <c r="H26" s="602"/>
      <c r="I26" s="602"/>
      <c r="J26" s="602"/>
      <c r="K26" s="602"/>
      <c r="L26" s="602"/>
      <c r="M26" s="602"/>
    </row>
    <row r="28" spans="1:13">
      <c r="B28" s="212" t="s">
        <v>537</v>
      </c>
      <c r="E28" s="212" t="s">
        <v>538</v>
      </c>
    </row>
    <row r="30" spans="1:13">
      <c r="B30" s="212" t="s">
        <v>539</v>
      </c>
      <c r="E30" s="212" t="s">
        <v>540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K13" sqref="K13"/>
    </sheetView>
  </sheetViews>
  <sheetFormatPr defaultRowHeight="15"/>
  <cols>
    <col min="1" max="1" width="4.42578125" style="212" customWidth="1"/>
    <col min="2" max="2" width="56.42578125" style="212" customWidth="1"/>
    <col min="3" max="4" width="13.28515625" style="212" customWidth="1"/>
    <col min="5" max="5" width="12.28515625" style="212" customWidth="1"/>
    <col min="6" max="6" width="13.5703125" style="212" customWidth="1"/>
    <col min="7" max="7" width="13.28515625" style="212" customWidth="1"/>
    <col min="8" max="8" width="12.28515625" style="212" customWidth="1"/>
    <col min="9" max="16384" width="9.140625" style="212"/>
  </cols>
  <sheetData>
    <row r="1" spans="1:8">
      <c r="B1" s="212" t="s">
        <v>550</v>
      </c>
      <c r="F1" s="212" t="s">
        <v>560</v>
      </c>
    </row>
    <row r="2" spans="1:8">
      <c r="B2" s="212" t="s">
        <v>526</v>
      </c>
      <c r="F2" s="212" t="s">
        <v>27</v>
      </c>
    </row>
    <row r="3" spans="1:8">
      <c r="B3" s="339">
        <v>43766</v>
      </c>
      <c r="F3" s="212" t="s">
        <v>341</v>
      </c>
    </row>
    <row r="4" spans="1:8" ht="8.25" customHeight="1"/>
    <row r="5" spans="1:8">
      <c r="A5" s="603" t="s">
        <v>44</v>
      </c>
      <c r="B5" s="603"/>
      <c r="C5" s="603"/>
      <c r="D5" s="603"/>
      <c r="E5" s="603"/>
      <c r="F5" s="603"/>
      <c r="G5" s="603"/>
      <c r="H5" s="603"/>
    </row>
    <row r="6" spans="1:8">
      <c r="A6" s="603" t="s">
        <v>45</v>
      </c>
      <c r="B6" s="603"/>
      <c r="C6" s="603"/>
      <c r="D6" s="603"/>
      <c r="E6" s="603"/>
      <c r="F6" s="603"/>
      <c r="G6" s="603"/>
      <c r="H6" s="603"/>
    </row>
    <row r="7" spans="1:8" ht="5.25" customHeight="1"/>
    <row r="8" spans="1:8">
      <c r="A8" s="603" t="s">
        <v>46</v>
      </c>
      <c r="B8" s="603"/>
      <c r="C8" s="603"/>
      <c r="D8" s="603"/>
      <c r="E8" s="603"/>
      <c r="F8" s="603"/>
      <c r="G8" s="603"/>
      <c r="H8" s="603"/>
    </row>
    <row r="9" spans="1:8" ht="15.75" customHeight="1">
      <c r="E9" s="212" t="s">
        <v>527</v>
      </c>
    </row>
    <row r="10" spans="1:8" ht="15" customHeight="1">
      <c r="A10" s="605" t="s">
        <v>323</v>
      </c>
      <c r="B10" s="605" t="s">
        <v>47</v>
      </c>
      <c r="C10" s="605" t="s">
        <v>48</v>
      </c>
      <c r="D10" s="605"/>
      <c r="E10" s="605"/>
      <c r="F10" s="605" t="s">
        <v>192</v>
      </c>
      <c r="G10" s="605"/>
      <c r="H10" s="605"/>
    </row>
    <row r="11" spans="1:8" ht="79.5" customHeight="1">
      <c r="A11" s="605"/>
      <c r="B11" s="605"/>
      <c r="C11" s="320" t="s">
        <v>49</v>
      </c>
      <c r="D11" s="320" t="s">
        <v>50</v>
      </c>
      <c r="E11" s="320" t="s">
        <v>112</v>
      </c>
      <c r="F11" s="320" t="s">
        <v>51</v>
      </c>
      <c r="G11" s="320" t="s">
        <v>52</v>
      </c>
      <c r="H11" s="320" t="s">
        <v>112</v>
      </c>
    </row>
    <row r="12" spans="1:8">
      <c r="A12" s="215">
        <v>1</v>
      </c>
      <c r="B12" s="215">
        <v>2</v>
      </c>
      <c r="C12" s="215">
        <v>3</v>
      </c>
      <c r="D12" s="215">
        <v>4</v>
      </c>
      <c r="E12" s="215" t="s">
        <v>218</v>
      </c>
      <c r="F12" s="215">
        <v>6</v>
      </c>
      <c r="G12" s="215">
        <v>7</v>
      </c>
      <c r="H12" s="215" t="s">
        <v>53</v>
      </c>
    </row>
    <row r="13" spans="1:8" ht="45">
      <c r="A13" s="215" t="s">
        <v>324</v>
      </c>
      <c r="B13" s="216" t="s">
        <v>54</v>
      </c>
      <c r="C13" s="320"/>
      <c r="D13" s="384">
        <v>2935.83</v>
      </c>
      <c r="E13" s="384">
        <v>2935.83</v>
      </c>
      <c r="F13" s="320"/>
      <c r="G13" s="320">
        <v>6488.95</v>
      </c>
      <c r="H13" s="320">
        <v>6488.95</v>
      </c>
    </row>
    <row r="14" spans="1:8" ht="54.75" customHeight="1">
      <c r="A14" s="215" t="s">
        <v>326</v>
      </c>
      <c r="B14" s="216" t="s">
        <v>55</v>
      </c>
      <c r="C14" s="320"/>
      <c r="D14" s="384"/>
      <c r="E14" s="384"/>
      <c r="F14" s="320"/>
      <c r="G14" s="320"/>
      <c r="H14" s="320"/>
    </row>
    <row r="15" spans="1:8" ht="60" customHeight="1">
      <c r="A15" s="215" t="s">
        <v>328</v>
      </c>
      <c r="B15" s="216" t="s">
        <v>520</v>
      </c>
      <c r="C15" s="320"/>
      <c r="D15" s="384">
        <v>16636.52</v>
      </c>
      <c r="E15" s="384">
        <v>16636.52</v>
      </c>
      <c r="F15" s="320"/>
      <c r="G15" s="320">
        <v>36771.019999999997</v>
      </c>
      <c r="H15" s="320">
        <v>36771.019999999997</v>
      </c>
    </row>
    <row r="16" spans="1:8" ht="15" customHeight="1">
      <c r="A16" s="215" t="s">
        <v>329</v>
      </c>
      <c r="B16" s="216" t="s">
        <v>399</v>
      </c>
      <c r="C16" s="320"/>
      <c r="D16" s="384">
        <v>31615.19</v>
      </c>
      <c r="E16" s="384">
        <v>31615.19</v>
      </c>
      <c r="F16" s="320"/>
      <c r="G16" s="320">
        <v>60666.41</v>
      </c>
      <c r="H16" s="320">
        <v>60666.41</v>
      </c>
    </row>
    <row r="17" spans="1:8" ht="15" customHeight="1">
      <c r="A17" s="215" t="s">
        <v>330</v>
      </c>
      <c r="B17" s="216" t="s">
        <v>112</v>
      </c>
      <c r="C17" s="320"/>
      <c r="D17" s="384">
        <f>SUM(D13:D16)</f>
        <v>51187.539999999994</v>
      </c>
      <c r="E17" s="384">
        <f>SUM(E13:E16)</f>
        <v>51187.539999999994</v>
      </c>
      <c r="F17" s="320"/>
      <c r="G17" s="387">
        <f>SUM(G13:G16)</f>
        <v>103926.38</v>
      </c>
      <c r="H17" s="387">
        <f>SUM(H13:H16)</f>
        <v>103926.38</v>
      </c>
    </row>
    <row r="18" spans="1:8" ht="6.75" customHeight="1"/>
    <row r="19" spans="1:8" ht="11.25" customHeight="1">
      <c r="C19" s="341"/>
      <c r="D19" s="341"/>
      <c r="E19" s="341"/>
    </row>
    <row r="21" spans="1:8">
      <c r="B21" s="212" t="s">
        <v>537</v>
      </c>
      <c r="D21" s="212" t="s">
        <v>538</v>
      </c>
    </row>
    <row r="23" spans="1:8">
      <c r="B23" s="212" t="s">
        <v>539</v>
      </c>
      <c r="D23" s="212" t="s">
        <v>540</v>
      </c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view="pageBreakPreview" zoomScaleNormal="100" workbookViewId="0">
      <selection activeCell="D32" sqref="D32"/>
    </sheetView>
  </sheetViews>
  <sheetFormatPr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5">
      <c r="C1" s="95" t="s">
        <v>525</v>
      </c>
      <c r="D1" s="88"/>
      <c r="E1" s="88"/>
    </row>
    <row r="2" spans="1:5" s="327" customFormat="1">
      <c r="C2" s="95" t="s">
        <v>526</v>
      </c>
      <c r="D2" s="88"/>
      <c r="E2" s="88"/>
    </row>
    <row r="3" spans="1:5" s="327" customFormat="1">
      <c r="C3" s="343">
        <v>43766</v>
      </c>
      <c r="D3" s="88"/>
      <c r="E3" s="88"/>
    </row>
    <row r="4" spans="1:5" s="327" customFormat="1">
      <c r="C4" s="342" t="s">
        <v>559</v>
      </c>
      <c r="D4" s="88"/>
      <c r="E4" s="88"/>
    </row>
    <row r="5" spans="1:5">
      <c r="A5" s="89"/>
      <c r="B5" s="89"/>
      <c r="C5" s="90" t="s">
        <v>264</v>
      </c>
      <c r="D5" s="1"/>
      <c r="E5" s="1"/>
    </row>
    <row r="6" spans="1:5">
      <c r="A6" s="89"/>
      <c r="B6" s="89"/>
      <c r="C6" s="33" t="s">
        <v>265</v>
      </c>
    </row>
    <row r="7" spans="1:5">
      <c r="A7" s="89"/>
      <c r="B7" s="89"/>
      <c r="C7" s="89"/>
      <c r="D7" s="89"/>
      <c r="E7" s="89"/>
    </row>
    <row r="8" spans="1:5" ht="45" customHeight="1">
      <c r="A8" s="572" t="s">
        <v>285</v>
      </c>
      <c r="B8" s="572"/>
      <c r="C8" s="572"/>
      <c r="D8" s="572"/>
      <c r="E8" s="572"/>
    </row>
    <row r="9" spans="1:5" ht="12.75" customHeight="1">
      <c r="A9" s="91"/>
      <c r="B9" s="91"/>
      <c r="C9" s="91"/>
      <c r="D9" s="91"/>
      <c r="E9" s="91"/>
    </row>
    <row r="10" spans="1:5" ht="15" customHeight="1">
      <c r="A10" s="572" t="s">
        <v>266</v>
      </c>
      <c r="B10" s="572"/>
      <c r="C10" s="572"/>
      <c r="D10" s="572"/>
      <c r="E10" s="572"/>
    </row>
    <row r="11" spans="1:5" ht="15">
      <c r="A11" s="97"/>
      <c r="B11" s="97"/>
      <c r="C11" s="33" t="s">
        <v>551</v>
      </c>
      <c r="D11" s="97"/>
      <c r="E11" s="97"/>
    </row>
    <row r="12" spans="1:5" ht="57.75" customHeight="1">
      <c r="A12" s="98" t="s">
        <v>323</v>
      </c>
      <c r="B12" s="608" t="s">
        <v>202</v>
      </c>
      <c r="C12" s="609"/>
      <c r="D12" s="98" t="s">
        <v>484</v>
      </c>
      <c r="E12" s="98" t="s">
        <v>485</v>
      </c>
    </row>
    <row r="13" spans="1:5" ht="15.75">
      <c r="A13" s="99">
        <v>1</v>
      </c>
      <c r="B13" s="610">
        <v>2</v>
      </c>
      <c r="C13" s="611"/>
      <c r="D13" s="99">
        <v>3</v>
      </c>
      <c r="E13" s="99">
        <v>4</v>
      </c>
    </row>
    <row r="14" spans="1:5" ht="15" customHeight="1">
      <c r="A14" s="98" t="s">
        <v>324</v>
      </c>
      <c r="B14" s="612" t="s">
        <v>267</v>
      </c>
      <c r="C14" s="613"/>
      <c r="D14" s="344">
        <v>0</v>
      </c>
      <c r="E14" s="382">
        <v>0</v>
      </c>
    </row>
    <row r="15" spans="1:5" ht="15" customHeight="1">
      <c r="A15" s="101" t="s">
        <v>194</v>
      </c>
      <c r="B15" s="104"/>
      <c r="C15" s="103" t="s">
        <v>268</v>
      </c>
      <c r="D15" s="345"/>
      <c r="E15" s="92"/>
    </row>
    <row r="16" spans="1:5" ht="15" customHeight="1">
      <c r="A16" s="101" t="s">
        <v>195</v>
      </c>
      <c r="B16" s="104"/>
      <c r="C16" s="103" t="s">
        <v>269</v>
      </c>
      <c r="D16" s="345"/>
      <c r="E16" s="92"/>
    </row>
    <row r="17" spans="1:5" ht="15" customHeight="1">
      <c r="A17" s="101" t="s">
        <v>158</v>
      </c>
      <c r="B17" s="108"/>
      <c r="C17" s="109" t="s">
        <v>270</v>
      </c>
      <c r="D17" s="345"/>
      <c r="E17" s="92"/>
    </row>
    <row r="18" spans="1:5" ht="15" customHeight="1">
      <c r="A18" s="100" t="s">
        <v>271</v>
      </c>
      <c r="B18" s="110"/>
      <c r="C18" s="103" t="s">
        <v>272</v>
      </c>
      <c r="D18" s="173"/>
      <c r="E18" s="92"/>
    </row>
    <row r="19" spans="1:5" ht="15" customHeight="1">
      <c r="A19" s="101" t="s">
        <v>273</v>
      </c>
      <c r="B19" s="111"/>
      <c r="C19" s="112" t="s">
        <v>286</v>
      </c>
      <c r="D19" s="345"/>
      <c r="E19" s="92"/>
    </row>
    <row r="20" spans="1:5" ht="15" customHeight="1">
      <c r="A20" s="101" t="s">
        <v>274</v>
      </c>
      <c r="B20" s="113"/>
      <c r="C20" s="103" t="s">
        <v>275</v>
      </c>
      <c r="D20" s="345"/>
      <c r="E20" s="92"/>
    </row>
    <row r="21" spans="1:5" ht="15" customHeight="1">
      <c r="A21" s="98" t="s">
        <v>326</v>
      </c>
      <c r="B21" s="106" t="s">
        <v>276</v>
      </c>
      <c r="C21" s="114"/>
      <c r="D21" s="344">
        <v>0</v>
      </c>
      <c r="E21" s="382">
        <v>0</v>
      </c>
    </row>
    <row r="22" spans="1:5" ht="15" customHeight="1">
      <c r="A22" s="101" t="s">
        <v>196</v>
      </c>
      <c r="B22" s="102"/>
      <c r="C22" s="105" t="s">
        <v>277</v>
      </c>
      <c r="D22" s="345"/>
      <c r="E22" s="92"/>
    </row>
    <row r="23" spans="1:5" ht="15" customHeight="1">
      <c r="A23" s="101" t="s">
        <v>197</v>
      </c>
      <c r="B23" s="102"/>
      <c r="C23" s="105" t="s">
        <v>278</v>
      </c>
      <c r="D23" s="345"/>
      <c r="E23" s="92"/>
    </row>
    <row r="24" spans="1:5" ht="15" customHeight="1">
      <c r="A24" s="101" t="s">
        <v>279</v>
      </c>
      <c r="B24" s="102"/>
      <c r="C24" s="105" t="s">
        <v>280</v>
      </c>
      <c r="D24" s="345"/>
      <c r="E24" s="92"/>
    </row>
    <row r="25" spans="1:5" ht="15" customHeight="1">
      <c r="A25" s="101" t="s">
        <v>281</v>
      </c>
      <c r="B25" s="115"/>
      <c r="C25" s="107" t="s">
        <v>282</v>
      </c>
      <c r="D25" s="345"/>
      <c r="E25" s="92"/>
    </row>
    <row r="26" spans="1:5" ht="15" customHeight="1">
      <c r="A26" s="98" t="s">
        <v>328</v>
      </c>
      <c r="B26" s="116" t="s">
        <v>283</v>
      </c>
      <c r="C26" s="117"/>
      <c r="D26" s="344">
        <v>0</v>
      </c>
      <c r="E26" s="382">
        <v>0</v>
      </c>
    </row>
    <row r="27" spans="1:5" ht="15" customHeight="1">
      <c r="A27" s="118"/>
      <c r="B27" s="106"/>
      <c r="C27" s="119"/>
      <c r="D27" s="118"/>
      <c r="E27" s="120"/>
    </row>
    <row r="28" spans="1:5" ht="12.95" customHeight="1">
      <c r="A28" s="95" t="s">
        <v>284</v>
      </c>
      <c r="B28" s="96"/>
      <c r="C28" s="96"/>
      <c r="D28" s="94"/>
      <c r="E28" s="94"/>
    </row>
    <row r="29" spans="1:5" s="327" customFormat="1" ht="12.95" customHeight="1">
      <c r="A29" s="95"/>
      <c r="B29" s="96"/>
      <c r="C29" s="96"/>
      <c r="D29" s="94"/>
      <c r="E29" s="94"/>
    </row>
    <row r="30" spans="1:5" s="327" customFormat="1" ht="12.95" customHeight="1">
      <c r="A30" s="95"/>
      <c r="B30" s="96"/>
      <c r="C30" s="96"/>
      <c r="D30" s="94"/>
      <c r="E30" s="94"/>
    </row>
    <row r="31" spans="1:5" s="327" customFormat="1" ht="12.95" customHeight="1">
      <c r="A31" s="95"/>
      <c r="B31" s="96"/>
      <c r="C31" s="96" t="s">
        <v>552</v>
      </c>
      <c r="D31" s="94"/>
      <c r="E31" s="94"/>
    </row>
    <row r="32" spans="1:5" s="327" customFormat="1" ht="12.95" customHeight="1">
      <c r="A32" s="95"/>
      <c r="B32" s="96"/>
      <c r="C32" s="96"/>
      <c r="D32" s="94"/>
      <c r="E32" s="94"/>
    </row>
    <row r="33" spans="1:5" s="327" customFormat="1" ht="12.95" customHeight="1">
      <c r="A33" s="95"/>
      <c r="B33" s="96"/>
      <c r="C33" s="96" t="s">
        <v>553</v>
      </c>
      <c r="D33" s="94"/>
      <c r="E33" s="94"/>
    </row>
    <row r="34" spans="1:5" s="327" customFormat="1" ht="12.95" customHeight="1">
      <c r="A34" s="95"/>
      <c r="B34" s="96"/>
      <c r="C34" s="96"/>
      <c r="D34" s="94"/>
      <c r="E34" s="94"/>
    </row>
    <row r="35" spans="1:5" s="327" customFormat="1" ht="12.95" customHeight="1">
      <c r="A35" s="95"/>
      <c r="B35" s="96"/>
      <c r="C35" s="96"/>
      <c r="D35" s="94"/>
      <c r="E35" s="94"/>
    </row>
    <row r="36" spans="1:5" s="327" customFormat="1" ht="12.95" customHeight="1">
      <c r="A36" s="95"/>
      <c r="B36" s="96"/>
      <c r="C36" s="96"/>
      <c r="D36" s="94"/>
      <c r="E36" s="94"/>
    </row>
    <row r="37" spans="1:5" s="327" customFormat="1" ht="12.95" customHeight="1">
      <c r="A37" s="95"/>
      <c r="B37" s="96"/>
      <c r="C37" s="96"/>
      <c r="D37" s="94"/>
      <c r="E37" s="94"/>
    </row>
    <row r="38" spans="1:5" s="327" customFormat="1" ht="12.95" customHeight="1">
      <c r="A38" s="95"/>
      <c r="B38" s="96"/>
      <c r="C38" s="96"/>
      <c r="D38" s="94"/>
      <c r="E38" s="94"/>
    </row>
    <row r="39" spans="1:5">
      <c r="A39" s="607"/>
      <c r="B39" s="607"/>
      <c r="C39" s="607"/>
      <c r="D39" s="607"/>
      <c r="E39" s="607"/>
    </row>
  </sheetData>
  <mergeCells count="6">
    <mergeCell ref="A8:E8"/>
    <mergeCell ref="A10:E10"/>
    <mergeCell ref="A39:E39"/>
    <mergeCell ref="B12:C12"/>
    <mergeCell ref="B13:C13"/>
    <mergeCell ref="B14:C14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7</vt:i4>
      </vt:variant>
    </vt:vector>
  </HeadingPairs>
  <TitlesOfParts>
    <vt:vector size="16" baseType="lpstr">
      <vt:lpstr>Finansinės būklės ataskaita</vt:lpstr>
      <vt:lpstr>Veiklos rezultatų ataskaita</vt:lpstr>
      <vt:lpstr>Pinigų srautų atsk.</vt:lpstr>
      <vt:lpstr>Nematerialus turtas</vt:lpstr>
      <vt:lpstr>Ilgalaikis turtas</vt:lpstr>
      <vt:lpstr>Atsargos</vt:lpstr>
      <vt:lpstr>Finansavimo sumos</vt:lpstr>
      <vt:lpstr>Finansavimo sumų likučiai</vt:lpstr>
      <vt:lpstr>Investicinės veikl.pajamos sąnd</vt:lpstr>
      <vt:lpstr>'Finansinės būklės ataskaita'!Print_Area</vt:lpstr>
      <vt:lpstr>'Investicinės veikl.pajamos sąnd'!Print_Area</vt:lpstr>
      <vt:lpstr>'Pinigų srautų atsk.'!Print_Area</vt:lpstr>
      <vt:lpstr>'Veiklos rezultatų ataskaita'!Print_Area</vt:lpstr>
      <vt:lpstr>'Finansinės būklės ataskaita'!Print_Titles</vt:lpstr>
      <vt:lpstr>'Pinigų srautų atsk.'!Print_Titles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Edvardas Gurevicius</cp:lastModifiedBy>
  <cp:lastPrinted>2019-10-29T10:55:53Z</cp:lastPrinted>
  <dcterms:created xsi:type="dcterms:W3CDTF">2013-02-01T07:28:35Z</dcterms:created>
  <dcterms:modified xsi:type="dcterms:W3CDTF">2020-02-04T12:11:43Z</dcterms:modified>
</cp:coreProperties>
</file>