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tabRatio="804" activeTab="8"/>
  </bookViews>
  <sheets>
    <sheet name="Finansinės būklės atask." sheetId="33" r:id="rId1"/>
    <sheet name="Veiklos rezultatų atask." sheetId="36" r:id="rId2"/>
    <sheet name="Pinigų srautų ataskaita" sheetId="40" r:id="rId3"/>
    <sheet name="Nematerialus turtas" sheetId="105" r:id="rId4"/>
    <sheet name="Ilgalaikis mat.turtas" sheetId="104" r:id="rId5"/>
    <sheet name="Atsargos" sheetId="103" r:id="rId6"/>
    <sheet name="Finansavimo sumos" sheetId="109" r:id="rId7"/>
    <sheet name="Finansavimo likučiai" sheetId="106" r:id="rId8"/>
    <sheet name="Investicinės veiklos" sheetId="98" r:id="rId9"/>
  </sheets>
  <externalReferences>
    <externalReference r:id="rId10"/>
    <externalReference r:id="rId11"/>
  </externalReferences>
  <definedNames>
    <definedName name="a">#REF!</definedName>
    <definedName name="AccessDatabase" hidden="1">"C:\Documents and Settings\tlk\Desktop\4AL.mdb"</definedName>
    <definedName name="adresas">#REF!</definedName>
    <definedName name="as">#REF!</definedName>
    <definedName name="b">#REF!</definedName>
    <definedName name="BEx3O85IKWARA6NCJOLRBRJFMEWW" hidden="1">[1]Table!#REF!</definedName>
    <definedName name="BEx5MLQZM68YQSKARVWTTPINFQ2C" hidden="1">[1]Table!#REF!</definedName>
    <definedName name="BExERWCEBKQRYWRQLYJ4UCMMKTHG" hidden="1">[1]Table!#REF!</definedName>
    <definedName name="BExMBYPQDG9AYDQ5E8IECVFREPO6" hidden="1">[1]Table!#REF!</definedName>
    <definedName name="BExQ9ZLYHWABXAA9NJDW8ZS0UQ9P" hidden="1">[1]Table!#REF!</definedName>
    <definedName name="BExTUY9WNSJ91GV8CP0SKJTEIV82" hidden="1">[1]Table!#REF!</definedName>
    <definedName name="Button_1">"X4AL_III_ketv__AL__2__List"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indres" hidden="1">[1]Table!#REF!</definedName>
    <definedName name="k">#REF!</definedName>
    <definedName name="kodas">#REF!</definedName>
    <definedName name="laikas">#REF!</definedName>
    <definedName name="LOLD">1</definedName>
    <definedName name="LOLD_Table">10</definedName>
    <definedName name="pavadinimas">#REF!</definedName>
    <definedName name="pobudis">#REF!</definedName>
    <definedName name="_xlnm.Print_Area" localSheetId="0">'Finansinės būklės atask.'!$A$1:$G$102</definedName>
    <definedName name="_xlnm.Print_Area" localSheetId="2">'Pinigų srautų ataskaita'!$A$1:$L$86</definedName>
    <definedName name="_xlnm.Print_Area" localSheetId="1">'Veiklos rezultatų atask.'!$A$1:$I$66</definedName>
    <definedName name="_xlnm.Print_Titles" localSheetId="0">'Finansinės būklės atask.'!$19:$19</definedName>
    <definedName name="_xlnm.Print_Titles" localSheetId="2">'Pinigų srautų ataskaita'!$18:$21</definedName>
    <definedName name="_xlnm.Print_Titles" localSheetId="1">'Veiklos rezultatų atask.'!$20:$20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hidden="1">[1]Table!#REF!</definedName>
    <definedName name="Sritis">#REF!</definedName>
    <definedName name="Statusas">[2]Sheet1!$A$2:$A$6</definedName>
    <definedName name="t">[1]Vlist!$A$2:$A$12</definedName>
    <definedName name="Taip_Ne">#REF!</definedName>
    <definedName name="VAgrupe">#REF!</definedName>
    <definedName name="vieta">#REF!</definedName>
    <definedName name="x" hidden="1">[1]Table!#REF!</definedName>
    <definedName name="X4AL_III_ketv__AL__2__List">#REF!</definedName>
  </definedNames>
  <calcPr calcId="162913" calcMode="manual"/>
</workbook>
</file>

<file path=xl/calcChain.xml><?xml version="1.0" encoding="utf-8"?>
<calcChain xmlns="http://schemas.openxmlformats.org/spreadsheetml/2006/main">
  <c r="G17" i="106" l="1"/>
  <c r="H17" i="106"/>
  <c r="E17" i="106"/>
  <c r="D17" i="106"/>
  <c r="I26" i="109"/>
  <c r="M23" i="109"/>
  <c r="M24" i="109"/>
  <c r="M25" i="109"/>
  <c r="M20" i="109"/>
  <c r="M21" i="109"/>
  <c r="M14" i="109"/>
  <c r="M15" i="109"/>
  <c r="J13" i="103"/>
  <c r="D13" i="103"/>
  <c r="R48" i="104"/>
  <c r="R49" i="104"/>
  <c r="R22" i="104"/>
  <c r="R28" i="104"/>
  <c r="R23" i="104"/>
  <c r="R25" i="104"/>
  <c r="R20" i="104"/>
  <c r="R19" i="104"/>
  <c r="R14" i="104"/>
  <c r="R16" i="104"/>
  <c r="R11" i="104"/>
  <c r="R12" i="104"/>
  <c r="R10" i="104"/>
  <c r="L67" i="40"/>
  <c r="J67" i="40"/>
  <c r="L24" i="40"/>
  <c r="J24" i="40"/>
  <c r="H31" i="36"/>
  <c r="H22" i="36"/>
  <c r="H21" i="36" s="1"/>
  <c r="F90" i="33"/>
  <c r="F84" i="33" s="1"/>
  <c r="F94" i="33" s="1"/>
  <c r="F59" i="33"/>
  <c r="F41" i="33"/>
  <c r="F27" i="33"/>
  <c r="F20" i="33" s="1"/>
  <c r="G69" i="33"/>
  <c r="G27" i="33"/>
  <c r="G20" i="33" s="1"/>
  <c r="F58" i="33" l="1"/>
  <c r="H46" i="36"/>
  <c r="M26" i="109"/>
  <c r="M12" i="105"/>
</calcChain>
</file>

<file path=xl/sharedStrings.xml><?xml version="1.0" encoding="utf-8"?>
<sst xmlns="http://schemas.openxmlformats.org/spreadsheetml/2006/main" count="1042" uniqueCount="563">
  <si>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</t>
    </r>
  </si>
  <si>
    <r>
      <t>Ilgalaikio materialiojo turto likutinė vertė ataskaitinio laikotarpio pabaigoje (5-11-18+</t>
    </r>
    <r>
      <rPr>
        <b/>
        <sz val="10"/>
        <rFont val="Times New Roman"/>
        <family val="1"/>
        <charset val="186"/>
      </rPr>
      <t xml:space="preserve"> 24)</t>
    </r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</si>
  <si>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</si>
  <si>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13-ojo VSAFAS „Nematerialusis turtas“</t>
  </si>
  <si>
    <t>(Informacijos apie nematerialiojo turto balansinės vertės pasikeitimą per ataskaitinį laikotarpį pateikimo aukštesniojo ir žemesniojo lygių finansinių ataskaitų aiškinamajame rašte forma)</t>
  </si>
  <si>
    <t>NEMATERIALIOJO TURTO BALANSINĖS VERTĖS PASIKEITIMAS PER ATASKAITINĮ LAIKOTARPĮ*</t>
  </si>
  <si>
    <t>Nebaigti projektai ir išankstiniai apmokėjimai</t>
  </si>
  <si>
    <t>literatūros, mokslo ir meno kūriniai</t>
  </si>
  <si>
    <t>kitas nematerialusis turtas</t>
  </si>
  <si>
    <t>nebaigti projektai</t>
  </si>
  <si>
    <t>išankstiniai apmokėjimai</t>
  </si>
  <si>
    <t>Įsigijimai per ataskaitinį laikotarpį</t>
  </si>
  <si>
    <t>Parduoto, perduoto ir  nurašyto turto suma per ataskaitinį laikotarpį</t>
  </si>
  <si>
    <t>Sukaupta amortizacijos suma ataskaitinio laikotarpio pradžioje</t>
  </si>
  <si>
    <t>Neatlygintinai gauto turto sukaupta amortizacijos suma**</t>
  </si>
  <si>
    <t xml:space="preserve"> Apskaičiuota amortizacijos suma per ataskaitinį laikotarpį</t>
  </si>
  <si>
    <t>Sukaupta  parduoto,  perduoto ir nurašyto turto amortizacijos suma</t>
  </si>
  <si>
    <t>Sukaupta amortizacijos suma ataskaitinio laikotarpio pabaigoje (6+7+8-9+/-10)</t>
  </si>
  <si>
    <t>Apskaičiuota nuvertėjimo suma per ataskaitinį laikotarpį</t>
  </si>
  <si>
    <t>Sukaupta parduoto, perduoto ir nurašyto turto nuvertėjimo suma</t>
  </si>
  <si>
    <t>Nuvertėjimo suma ataskaitinio laikotarpio pabaigoje (12+13+14-15-16+/-17)</t>
  </si>
  <si>
    <t>Nematerialiojo turto likutinė vertė ataskaitinio laikotarpio pabaigoje (5-11-18)</t>
  </si>
  <si>
    <t>Nematerialiojo turto likutinė vertė  ataskaitinio laikotarpio pradžioje (1-6-12)</t>
  </si>
  <si>
    <t>**– Kito subjekto sukaupta turto amortizacijos arba nuvertėjimo suma iki perdavimo.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</si>
  <si>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</si>
  <si>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</si>
  <si>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>Per ataskaitinį laikotarpį</t>
  </si>
  <si>
    <t>20-ojo VSAFAS „Finansavimo sumos“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</si>
  <si>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</si>
  <si>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</si>
  <si>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</si>
  <si>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Finansavimo sumų likutis ataskaitinio laikotarpio pabaigoje</t>
  </si>
  <si>
    <t>Perduota kitiems viešojo sektoriaus subjektams</t>
  </si>
  <si>
    <t>Finansavimo sumų sumažėjimas dėl jų perdavimo ne viešojo sektoriaus subjektams</t>
  </si>
  <si>
    <t>Finansavimo sumos (grąžintos)</t>
  </si>
  <si>
    <t>nepiniginiam turtui įsigyti</t>
  </si>
  <si>
    <t>kitoms išlaidoms kompensuoti</t>
  </si>
  <si>
    <t>Iš kitų šaltinių:</t>
  </si>
  <si>
    <t>Iš viso finansavimo sumų</t>
  </si>
  <si>
    <t>(Informacijos apie finansavimo sumas pagal šaltinį, tikslinę paskirtį ir jų pokyčius per ataskaitinį laikotarpį pateikimo žemesniojo lygio</t>
  </si>
  <si>
    <t>Finansavimo sumų sumažėjimas dėl jų panaudojimo savo veiklai</t>
  </si>
  <si>
    <t xml:space="preserve"> Finansavimo sumų (gautinų) pasikeitimas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</si>
  <si>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</si>
  <si>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</si>
  <si>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___________________________________________________________________________</t>
  </si>
  <si>
    <t>Informacijos apie finansavimo sumas pagal šaltinį, tikslinę paskirtį ir jų pokyčius per ataskaitinį laikotarpį pateikimo žemesniojo lygio</t>
  </si>
  <si>
    <t>finansinių ataskaitų aiškinamajame rašte forma)</t>
  </si>
  <si>
    <t>FINANSAVIMO SUMŲ LIKUČIAI</t>
  </si>
  <si>
    <t>Finansavimo šaltinis</t>
  </si>
  <si>
    <t>Ataskaitinio laikotarpio pradžioje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</si>
  <si>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</si>
  <si>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</si>
  <si>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</si>
  <si>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</si>
  <si>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</si>
  <si>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</si>
  <si>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</si>
  <si>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</si>
  <si>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t>(viešojo sektoriaus subjekto, parengusio veiklos rezultatų ataskaitą</t>
  </si>
  <si>
    <t>arba konsoliduotąją veiklos rezultatų ataskaitą,  kodas, adresas)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</si>
  <si>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</si>
  <si>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</si>
  <si>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</si>
  <si>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</si>
  <si>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</si>
  <si>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</si>
  <si>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</si>
  <si>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</si>
  <si>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</si>
  <si>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</si>
  <si>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</si>
  <si>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</si>
  <si>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</si>
  <si>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</si>
  <si>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</si>
  <si>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</si>
  <si>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</si>
  <si>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</si>
  <si>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</si>
  <si>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</si>
  <si>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</si>
  <si>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</si>
  <si>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</si>
  <si>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</si>
  <si>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IX.</t>
  </si>
  <si>
    <t>SUNAUDOTŲ IR PARDUOTŲ ATSARGŲ SAVIKAINA</t>
  </si>
  <si>
    <t>X.</t>
  </si>
  <si>
    <t>socialinių išmokų</t>
  </si>
  <si>
    <t>XI.</t>
  </si>
  <si>
    <t>nuomos</t>
  </si>
  <si>
    <t>NUOMOS</t>
  </si>
  <si>
    <t>XII.</t>
  </si>
  <si>
    <t>finansavimo</t>
  </si>
  <si>
    <t>XIII.</t>
  </si>
  <si>
    <t>kitų paslaugų</t>
  </si>
  <si>
    <t>KITŲ PASLAUGŲ</t>
  </si>
  <si>
    <t>XIV.</t>
  </si>
  <si>
    <t xml:space="preserve">Kitos </t>
  </si>
  <si>
    <t>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</si>
  <si>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</si>
  <si>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</si>
  <si>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</si>
  <si>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</si>
  <si>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</si>
  <si>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</si>
  <si>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II.3.</t>
  </si>
  <si>
    <t>Iš viso</t>
  </si>
  <si>
    <t>5-ojo VSAFAS „Pinigų srautų ataskaita“</t>
  </si>
  <si>
    <t>PINIGŲ SRAUTŲ ATASKAITA</t>
  </si>
  <si>
    <t>3</t>
  </si>
  <si>
    <t>PAGRINDINĖS VEIKLOS PINIGŲ SRAUTAI</t>
  </si>
  <si>
    <t>Įplaukos</t>
  </si>
  <si>
    <t>Finansavimo sumos kitoms išlaidoms ir atsargoms:</t>
  </si>
  <si>
    <t>Iš valstybės biudžeto</t>
  </si>
  <si>
    <t>Iš mokesčių</t>
  </si>
  <si>
    <t>Iš socialinių įmokų</t>
  </si>
  <si>
    <t>I.5.</t>
  </si>
  <si>
    <t>Gautos palūkanos</t>
  </si>
  <si>
    <t>I.6.</t>
  </si>
  <si>
    <t>Kitos įplaukos</t>
  </si>
  <si>
    <t>Pervestos lėšos</t>
  </si>
  <si>
    <t>Į valstybės biudžetą</t>
  </si>
  <si>
    <t>Į savivaldybių biudžetus</t>
  </si>
  <si>
    <t>ES, užsienio valstybėms ir tarptautinėms organizacijoms</t>
  </si>
  <si>
    <t>Kitiems subjektams</t>
  </si>
  <si>
    <t>Išmokos</t>
  </si>
  <si>
    <t>Socialinių išmokų</t>
  </si>
  <si>
    <t>Kitų paslaugų įsigijimo</t>
  </si>
  <si>
    <t>Kitos išmokos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</si>
  <si>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</si>
  <si>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</si>
  <si>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</si>
  <si>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</si>
  <si>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Ilgalaikio finansinio turto perleidimas</t>
  </si>
  <si>
    <t>Terminuotųjų indėlių (padidėjimas) sumažėjimas</t>
  </si>
  <si>
    <t>Kiti investicinės veiklos pinigų srautai</t>
  </si>
  <si>
    <t>FINANSINĖS VEIKLOS PINIGŲ SRAUTAI</t>
  </si>
  <si>
    <t>Įplaukos iš gautų paskolų</t>
  </si>
  <si>
    <t>Kiti finansinės veiklos pinigų srautai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</si>
  <si>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</si>
  <si>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</si>
  <si>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</si>
  <si>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r>
      <t>V</t>
    </r>
    <r>
      <rPr>
        <sz val="10"/>
        <rFont val="Times New Roman"/>
        <family val="1"/>
        <charset val="186"/>
      </rPr>
      <t>.</t>
    </r>
  </si>
  <si>
    <r>
      <t xml:space="preserve">Gautų </t>
    </r>
    <r>
      <rPr>
        <sz val="10"/>
        <rFont val="Times New Roman"/>
        <family val="1"/>
        <charset val="186"/>
      </rPr>
      <t>paskolų grąžinimas</t>
    </r>
  </si>
  <si>
    <t>Tiesioginiai pinigų srautai</t>
  </si>
  <si>
    <t>Netiesioginiai pinigų srautai</t>
  </si>
  <si>
    <t>Netiesioginiaipinigų srautai</t>
  </si>
  <si>
    <t>I.1.1</t>
  </si>
  <si>
    <t>I.1.2</t>
  </si>
  <si>
    <t>I.1.3</t>
  </si>
  <si>
    <t>Iš ES, užsienio valstybių ir tarptautinių organizacijų</t>
  </si>
  <si>
    <t>I.1.4</t>
  </si>
  <si>
    <t>1.3.</t>
  </si>
  <si>
    <t>Už suteiktas paslaugas iš pirkėjų</t>
  </si>
  <si>
    <t>Už suteiktas paslaugas iš biudžeto</t>
  </si>
  <si>
    <t>I.7.</t>
  </si>
  <si>
    <t xml:space="preserve">Į kitus išteklių fondus </t>
  </si>
  <si>
    <t xml:space="preserve"> Viešojo sektoriaus subjektams</t>
  </si>
  <si>
    <t>Darbo užmokesčio ir socialinio draudimo</t>
  </si>
  <si>
    <t>Komunalinių paslaugų ir ryšių</t>
  </si>
  <si>
    <t>Komandiruočių</t>
  </si>
  <si>
    <t>Transporto</t>
  </si>
  <si>
    <t>Kvalifikacijos kėlimo</t>
  </si>
  <si>
    <t>III.7</t>
  </si>
  <si>
    <t>Atsargų įsigijimo</t>
  </si>
  <si>
    <t>III.8</t>
  </si>
  <si>
    <t>III.9</t>
  </si>
  <si>
    <t>Nuomos</t>
  </si>
  <si>
    <t>III.10</t>
  </si>
  <si>
    <t>III.11</t>
  </si>
  <si>
    <t>III.12</t>
  </si>
  <si>
    <t>Finansinės nuomos (lizingo) įsipareigojimų apmokėjimas</t>
  </si>
  <si>
    <t>IV.3</t>
  </si>
  <si>
    <t>IV.4</t>
  </si>
  <si>
    <t xml:space="preserve">Grąžintos ir perduotos finansavimo sumos ilgalaikiam ir biologiniam turtui įsigyti </t>
  </si>
  <si>
    <t>Gauti dividendai</t>
  </si>
  <si>
    <t>VALIUTOS KURSŲ PASIKEITIMO ĮTAKA PINIGŲ IR PINIGŲ EKVIVALENTŲ LIKUČIUI</t>
  </si>
  <si>
    <t xml:space="preserve"> (parašas) </t>
  </si>
  <si>
    <r>
      <t>(viešojo sektoriaus subjekto, parengusio pinigų srautų ataskaitą (konsoliduotąją pinigų srautų ataskaitą), kodas, adresas</t>
    </r>
    <r>
      <rPr>
        <sz val="10"/>
        <rFont val="Times New Roman"/>
        <family val="1"/>
        <charset val="186"/>
      </rPr>
      <t>)</t>
    </r>
  </si>
  <si>
    <r>
      <t>II.</t>
    </r>
    <r>
      <rPr>
        <sz val="10"/>
        <rFont val="Times New Roman"/>
        <family val="1"/>
        <charset val="186"/>
      </rPr>
      <t>5</t>
    </r>
  </si>
  <si>
    <r>
      <t>II.</t>
    </r>
    <r>
      <rPr>
        <sz val="10"/>
        <rFont val="Times New Roman"/>
        <family val="1"/>
        <charset val="186"/>
      </rPr>
      <t>6</t>
    </r>
  </si>
  <si>
    <r>
      <t xml:space="preserve">Paprastojo </t>
    </r>
    <r>
      <rPr>
        <sz val="10"/>
        <rFont val="Times New Roman"/>
        <family val="1"/>
        <charset val="186"/>
      </rPr>
      <t>remonto ir eksploata</t>
    </r>
    <r>
      <rPr>
        <sz val="10"/>
        <rFont val="Times New Roman"/>
        <family val="1"/>
        <charset val="186"/>
      </rPr>
      <t>vimo</t>
    </r>
  </si>
  <si>
    <r>
      <t>Sumokėt</t>
    </r>
    <r>
      <rPr>
        <sz val="10"/>
        <rFont val="Times New Roman"/>
        <family val="1"/>
        <charset val="186"/>
      </rPr>
      <t>os palūkan</t>
    </r>
    <r>
      <rPr>
        <sz val="10"/>
        <rFont val="Times New Roman"/>
        <family val="1"/>
        <charset val="186"/>
      </rPr>
      <t>os</t>
    </r>
  </si>
  <si>
    <r>
      <t>Gautos finansavimo sumos ilgalaikiam ir biologiniam turtui įsigyti</t>
    </r>
    <r>
      <rPr>
        <sz val="10"/>
        <rFont val="Times New Roman"/>
        <family val="1"/>
        <charset val="186"/>
      </rPr>
      <t>:</t>
    </r>
  </si>
  <si>
    <r>
      <t xml:space="preserve">Iš ES, užsienio valstybių ir tarptautinių </t>
    </r>
    <r>
      <rPr>
        <sz val="10"/>
        <rFont val="Times New Roman"/>
        <family val="1"/>
        <charset val="186"/>
      </rPr>
      <t xml:space="preserve"> organizacijų</t>
    </r>
  </si>
  <si>
    <r>
      <t xml:space="preserve">Iš </t>
    </r>
    <r>
      <rPr>
        <sz val="10"/>
        <rFont val="Times New Roman"/>
        <family val="1"/>
        <charset val="186"/>
      </rPr>
      <t>kitų šaltinių</t>
    </r>
  </si>
  <si>
    <t>Ataskaitinio laikotarpio pabaigoje</t>
  </si>
  <si>
    <t>X</t>
  </si>
  <si>
    <t>1.1.</t>
  </si>
  <si>
    <t>1.2.</t>
  </si>
  <si>
    <t>2.1.</t>
  </si>
  <si>
    <t>2.2.</t>
  </si>
  <si>
    <t>3.1.</t>
  </si>
  <si>
    <t>3.2.</t>
  </si>
  <si>
    <t>4.1.</t>
  </si>
  <si>
    <t>4.2.</t>
  </si>
  <si>
    <t>_____________________________</t>
  </si>
  <si>
    <t>Straipsnio pavadinimas</t>
  </si>
  <si>
    <t xml:space="preserve">vadovas) </t>
  </si>
  <si>
    <t>(viešojo sektoriaus subjekto vadovas arba jo įgaliotas administracijos                                      (parašas)</t>
  </si>
  <si>
    <t>(vyriausiasis buhalteris (buhalteris))                                                                                             (parašas)</t>
  </si>
  <si>
    <t>(vyriausiasis buhalteris (buhalteris))</t>
  </si>
  <si>
    <t>(Žemesniojo lygio viešojo sektoriaus subjektų, išskyrus mokesčių fondus ir išteklių fondus,</t>
  </si>
  <si>
    <t>___________</t>
  </si>
  <si>
    <t xml:space="preserve">(viešojo sektoriaus subjekto vadovas arba jo įgaliotas administracijos vadovas)                    </t>
  </si>
  <si>
    <t xml:space="preserve"> (parašas)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</si>
  <si>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</si>
  <si>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</si>
  <si>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</si>
  <si>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 xml:space="preserve">(viešojo sektoriaus subjekto vadovas arba jo įgaliotas administracijos </t>
  </si>
  <si>
    <t>vadovas)</t>
  </si>
  <si>
    <t>22.</t>
  </si>
  <si>
    <t>25.</t>
  </si>
  <si>
    <t>5=3+4</t>
  </si>
  <si>
    <t>12-ojo VSAFAS „Ilgalaikis materialusis turtas“</t>
  </si>
  <si>
    <t>(Informacijos apie ilgalaikio materialiojo turto balansinės vertės pasikeitimą per ataskaitinį laikotarpį pateikimo žemesniojo ir aukštesniojo lygių aiškinamajame rašte forma)</t>
  </si>
  <si>
    <t>ILGALAIKIO MATERIALIOJO TURTO BALANSINĖS VERTĖS PASIKEITIMAS PER ATASKAITINĮ LAIKOTARPĮ*</t>
  </si>
  <si>
    <t xml:space="preserve">Eil. Nr. </t>
  </si>
  <si>
    <t>Infrastru-ktūros ir kiti statiniai</t>
  </si>
  <si>
    <t>Nekilno-jamosios kultūros vertybės</t>
  </si>
  <si>
    <t>Trans-porto priemonės</t>
  </si>
  <si>
    <t>Kilnoja-mosios kultūros vertybės</t>
  </si>
  <si>
    <t>Kitas ilgalaikis materialusis turtas</t>
  </si>
  <si>
    <t>Nebaigta statyba</t>
  </si>
  <si>
    <t>Išanksti-niai apmo-kėjimai</t>
  </si>
  <si>
    <t>Gyvena-mieji</t>
  </si>
  <si>
    <t>Kiti pastatai</t>
  </si>
  <si>
    <t>Kitos vertybės</t>
  </si>
  <si>
    <t>Įsigijimo ar pasigaminimo savikaina ataskaitinio laikotarpio pradžioje</t>
  </si>
  <si>
    <t>Įsigijimai per ataskaitinį laikotarpį (2.1+2.2)</t>
  </si>
  <si>
    <t xml:space="preserve">       </t>
  </si>
  <si>
    <t>pirkto turto įsigijimo savikaina</t>
  </si>
  <si>
    <t>neatlygintinai gauto turto įsigijimo savikaina</t>
  </si>
  <si>
    <t>Parduoto, perduoto ir  nurašyto turto suma per ataskaitinį laikotarpį (3.1+3.2+3.3)</t>
  </si>
  <si>
    <t>parduoto</t>
  </si>
  <si>
    <t>perduoto</t>
  </si>
  <si>
    <t>nurašyto</t>
  </si>
  <si>
    <t>Įsigijimo ar pasigaminimo savikaina ataskaitinio laikotarpio pabaigoje (1+2-3+/-4)</t>
  </si>
  <si>
    <t>Sukaupta nusidėvėjimo suma ataskaitinio laikotarpio pradžioje</t>
  </si>
  <si>
    <t>Neatlygintinai gauto turto sukaupta nusidėvėjimo suma**</t>
  </si>
  <si>
    <t>Apskaičiuota nusidėvėjimo suma per  ataskaitinį laikotarpį</t>
  </si>
  <si>
    <t>Sukaupta parduoto, perduoto ir nurašyto turto nusidėvėjimo suma (9.1+9.2+9.3)</t>
  </si>
  <si>
    <t>9.1.</t>
  </si>
  <si>
    <t>9.2.</t>
  </si>
  <si>
    <t>9.3.</t>
  </si>
  <si>
    <t>Sukaupta nusidėvėjimo suma ataskaitinio laikotarpio pabaigoje (6+7+8-9+/-10)</t>
  </si>
  <si>
    <t>Nuvertėjimo suma ataskaitinio laikotarpio pradžioje</t>
  </si>
  <si>
    <t>Neatlygintinai gauto turto sukaupta nuvertėjimo suma**</t>
  </si>
  <si>
    <t xml:space="preserve">Apskaičiuota nuvertėjimo suma per ataskaitinį laikotarpį </t>
  </si>
  <si>
    <t>Panaikinta nuvertėjimo suma per ataskaitinį laikotarpį</t>
  </si>
  <si>
    <t>Sukaupta parduoto, perduoto ir nurašyto turto nuvertėjimo suma (16.1+16.2+16.3)</t>
  </si>
  <si>
    <t>16.1.</t>
  </si>
  <si>
    <t>16.2.</t>
  </si>
  <si>
    <t>16.3.</t>
  </si>
  <si>
    <t>22.1.</t>
  </si>
  <si>
    <t>22.2.</t>
  </si>
  <si>
    <t>22.3.</t>
  </si>
  <si>
    <t>* - Pažymėti ataskaitos laukai nepildomi.</t>
  </si>
  <si>
    <t>**- Kito subjekto sukaupta turto nusidėvėjimo arba nuvertėjimo suma iki perdavimo.</t>
  </si>
  <si>
    <t>FINANSINĖS IR INVESTICINĖS VEIKLOS PAJAMOS IR SĄNAUDOS</t>
  </si>
  <si>
    <t>Finansinės ir investicinės veiklos pajamos</t>
  </si>
  <si>
    <t>Pelnas dėl valiutos kurso pasikeitimo</t>
  </si>
  <si>
    <t>Baudų ir delspinigių pajamos</t>
  </si>
  <si>
    <t>Palūkanų pajamos</t>
  </si>
  <si>
    <t>1.4.</t>
  </si>
  <si>
    <t>Dividendai</t>
  </si>
  <si>
    <t>1.5.</t>
  </si>
  <si>
    <t>1.6.</t>
  </si>
  <si>
    <t>Pervestinos finansinės ir investicinės veiklos pajamos</t>
  </si>
  <si>
    <t>Finansinės ir investicinės veiklos sąnaudos</t>
  </si>
  <si>
    <t>Nuostolis dėl valiutos kurso pasikeitimo</t>
  </si>
  <si>
    <t>Baudų ir delspinigių sąnaudos</t>
  </si>
  <si>
    <t>2.3.</t>
  </si>
  <si>
    <t xml:space="preserve">Palūkanų sąnaudos </t>
  </si>
  <si>
    <t>2.4.</t>
  </si>
  <si>
    <t>Kitos finansinės ir investicinės veiklos sąnaudos*</t>
  </si>
  <si>
    <t>Finansinės ir investicinės veiklos rezultatas (1-2)</t>
  </si>
  <si>
    <t>* Reikšmingos sumos turi būti detalizuojamos aiškinamojo rašto tekste.</t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</si>
  <si>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</si>
  <si>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</si>
  <si>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3.3.</t>
  </si>
  <si>
    <t>3.4.</t>
  </si>
  <si>
    <t>(Informacijos apie balansinę atsargų vertę pateikimo žemesniojo lygio finansinių ataskaitų aiškinamajame rašte forma)</t>
  </si>
  <si>
    <t>ATSARGŲ VERTĖS PASIKEITIMAS PER ATASKAITINĮ LAIKOTARPĮ*</t>
  </si>
  <si>
    <t>Pagaminta produkcija ir atsargos, skirtos parduoti</t>
  </si>
  <si>
    <t xml:space="preserve">nebaigta gaminti produkcija </t>
  </si>
  <si>
    <t>nebaigtos vykdyti sutartys</t>
  </si>
  <si>
    <t>pagaminta produkcija</t>
  </si>
  <si>
    <t>atsargos, skirtos parduoti</t>
  </si>
  <si>
    <t>Atsargų įsigijimo vertė ataskaitinio laikotarpio pradžioje</t>
  </si>
  <si>
    <t>įsigyto turto įsigijimo savikaina</t>
  </si>
  <si>
    <t>nemokamai gautų atsargų įsigijimo savikaina</t>
  </si>
  <si>
    <t>Atsargų sumažėjimas per ataskaitinį laikotarpį  (3.1+3.2+3.3+3.4)</t>
  </si>
  <si>
    <t>Parduota</t>
  </si>
  <si>
    <t>Perleista (paskirstyta)</t>
  </si>
  <si>
    <t>Sunaudota veikloje</t>
  </si>
  <si>
    <t>Kiti nurašymai</t>
  </si>
  <si>
    <t>Pergrupavimai (+/-)</t>
  </si>
  <si>
    <t>Atsargų įsigijimo vertė ataskaitinio laikotarpio pabaigoje (1+2-3+/-4)</t>
  </si>
  <si>
    <t>Atsargų nuvertėjimas ataskaitinio laikotarpio pradžioje</t>
  </si>
  <si>
    <t>Nemokamai arba už simbolinį atlygį gautų atsargų sukaupta nuvertėjimo suma (iki perdavimo)</t>
  </si>
  <si>
    <t>Per ataskaitinį laikotarpį parduotų, perleistų (paskirstytų), sunaudotų ir nurašytų atsargų nuvertėjimas (10.1+10.2+10.3+10.4)</t>
  </si>
  <si>
    <t>10.1.</t>
  </si>
  <si>
    <t>10.2.</t>
  </si>
  <si>
    <t>10.3.</t>
  </si>
  <si>
    <t>10.4.</t>
  </si>
  <si>
    <t>Nuvertėjimo pergrupavimai (+/-)</t>
  </si>
  <si>
    <t>Atsargų balansinė vertė ataskaitinio laikotarpio pradžioje (1-6)</t>
  </si>
  <si>
    <t>_______________________________</t>
  </si>
  <si>
    <t>*Reikšmingos sumos turi būti detalizuojamos aiškinamojo rašto tekste.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</si>
  <si>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</si>
  <si>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</si>
  <si>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</si>
  <si>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</si>
  <si>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r>
      <t>Atsargų balansinė vertė ataskaitinio laikotarpio pabaigoje (5-</t>
    </r>
    <r>
      <rPr>
        <b/>
        <sz val="9"/>
        <rFont val="Times New Roman"/>
        <family val="1"/>
        <charset val="186"/>
      </rPr>
      <t>12)</t>
    </r>
  </si>
  <si>
    <t>Eil. Nr.</t>
  </si>
  <si>
    <t>1.</t>
  </si>
  <si>
    <t>1 priedas</t>
  </si>
  <si>
    <t>2.</t>
  </si>
  <si>
    <t>2 priedas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</si>
  <si>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</si>
  <si>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</si>
  <si>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</si>
  <si>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</si>
  <si>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</si>
  <si>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</si>
  <si>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</si>
  <si>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</si>
  <si>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</si>
  <si>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</si>
  <si>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</si>
  <si>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</si>
  <si>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</si>
  <si>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5 priedas</t>
  </si>
  <si>
    <t>16.</t>
  </si>
  <si>
    <t>17.</t>
  </si>
  <si>
    <t>18.</t>
  </si>
  <si>
    <t>19.</t>
  </si>
  <si>
    <t>20.</t>
  </si>
  <si>
    <t>21.</t>
  </si>
  <si>
    <t>23.</t>
  </si>
  <si>
    <t>24.</t>
  </si>
  <si>
    <t>26.</t>
  </si>
  <si>
    <t>2-ojo VSAFAS „Finansinės būklės ataskaita“</t>
  </si>
  <si>
    <t>(viešojo sektoriaus subjekto arba viešojo sektoriaus subjektų grupės pavadinimas)</t>
  </si>
  <si>
    <t>FINANSINĖS BŪKLĖS ATASKAITA</t>
  </si>
  <si>
    <t>(data)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</si>
  <si>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</si>
  <si>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</si>
  <si>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</si>
  <si>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</si>
  <si>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</si>
  <si>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</si>
  <si>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</si>
  <si>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</si>
  <si>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</si>
  <si>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</si>
  <si>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</si>
  <si>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</si>
  <si>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</si>
  <si>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B.</t>
  </si>
  <si>
    <t>C.</t>
  </si>
  <si>
    <t>TRUMPALAIKIS TURTAS</t>
  </si>
  <si>
    <t>Atsargos</t>
  </si>
  <si>
    <t>I.1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</si>
  <si>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</si>
  <si>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</si>
  <si>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</si>
  <si>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</si>
  <si>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</si>
  <si>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</si>
  <si>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</si>
  <si>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</si>
  <si>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</si>
  <si>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</si>
  <si>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</si>
  <si>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</si>
  <si>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</si>
  <si>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</si>
  <si>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</si>
  <si>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</si>
  <si>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</si>
  <si>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</si>
  <si>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</si>
  <si>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</si>
  <si>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</si>
  <si>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</si>
  <si>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</si>
  <si>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</si>
  <si>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</si>
  <si>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</si>
  <si>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</si>
  <si>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</si>
  <si>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</si>
  <si>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</si>
  <si>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</si>
  <si>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</si>
  <si>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</si>
  <si>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</si>
  <si>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</si>
  <si>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</si>
  <si>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</si>
  <si>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</si>
  <si>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</si>
  <si>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</si>
  <si>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</si>
  <si>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</si>
  <si>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</si>
  <si>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</si>
  <si>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</si>
  <si>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</si>
  <si>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</si>
  <si>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</si>
  <si>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</si>
  <si>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</si>
  <si>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</si>
  <si>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</si>
  <si>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</si>
  <si>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</si>
  <si>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</si>
  <si>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</si>
  <si>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</si>
  <si>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</si>
  <si>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</si>
  <si>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</si>
  <si>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</si>
  <si>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</si>
  <si>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</si>
  <si>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(vardas ir pavardė)</t>
  </si>
  <si>
    <t>(Žemesniojo lygio viešojo sektoriaus subjektų, išskyrus mokesčių fondus ir išteklių fondus, finansinės būklės ataskaitos forma)</t>
  </si>
  <si>
    <t>Plėtros darbai</t>
  </si>
  <si>
    <t>Programinė įranga ir jos licencijos</t>
  </si>
  <si>
    <t>Kitas nematerialusis turtas</t>
  </si>
  <si>
    <t>I.4</t>
  </si>
  <si>
    <t>Nebaigti projektai ir išankstiniai mokėjimai</t>
  </si>
  <si>
    <t>I.5</t>
  </si>
  <si>
    <t>Prestižas</t>
  </si>
  <si>
    <t>Žemė</t>
  </si>
  <si>
    <t>Pastatai</t>
  </si>
  <si>
    <t>Infrastruktūros ir kiti statiniai</t>
  </si>
  <si>
    <t>Nekilnojamosios kultūros vertybės</t>
  </si>
  <si>
    <t>Mašinos ir įrenginiai</t>
  </si>
  <si>
    <t>Transporto priemonės</t>
  </si>
  <si>
    <t>Kilnojamosios kultūros vertybės</t>
  </si>
  <si>
    <t>Baldai ir biuro įranga</t>
  </si>
  <si>
    <t>II.9</t>
  </si>
  <si>
    <t>Nebaigta statyba ir išankstiniai mokėjimai</t>
  </si>
  <si>
    <t>Mineraliniai ištekliai ir kitas ilgalaikis turtas</t>
  </si>
  <si>
    <t>BIOLOGINIS TURTAS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</si>
  <si>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</si>
  <si>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</si>
  <si>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</si>
  <si>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</si>
  <si>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 xml:space="preserve">I.3 </t>
  </si>
  <si>
    <t>II.6.1</t>
  </si>
  <si>
    <t>Grąžintinos finansavimo sumos</t>
  </si>
  <si>
    <t>II.6.2</t>
  </si>
  <si>
    <t>Kitos mokėtinos sumos biudžetui</t>
  </si>
  <si>
    <t>Su darbo santykiais susiję įsipareigojimai</t>
  </si>
  <si>
    <t>II.12</t>
  </si>
  <si>
    <t>Dalininkų kapitalas</t>
  </si>
  <si>
    <t>Tikrosios vertės rezervas</t>
  </si>
  <si>
    <t>Kiti rezervai</t>
  </si>
  <si>
    <t>IV.1</t>
  </si>
  <si>
    <t>IV.2</t>
  </si>
  <si>
    <t>G.</t>
  </si>
  <si>
    <t>MAŽUMOS DALIS</t>
  </si>
  <si>
    <t>IŠ VISO FINANSAVIMO SUMŲ, ĮSIPAREIGOJIMŲ, GRYNOJO TURTO IR MAŽUMOS DALIES: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</si>
  <si>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</si>
  <si>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</si>
  <si>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</si>
  <si>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I. </t>
  </si>
  <si>
    <t>3-iojo VSAFAS „Veiklos rezultatų ataskaita“</t>
  </si>
  <si>
    <t>veiklos rezultatų ataskaitos forma)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</si>
  <si>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</si>
  <si>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</si>
  <si>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</si>
  <si>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</si>
  <si>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</si>
  <si>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</si>
  <si>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</si>
  <si>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</si>
  <si>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</si>
  <si>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</si>
  <si>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</si>
  <si>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</si>
  <si>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</si>
  <si>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NUVERTĖJIMO IR NURAŠYTŲ SUMŲ</t>
  </si>
  <si>
    <t>SOCIALINIŲ IŠMOKŲ</t>
  </si>
  <si>
    <t>FINANSAVIMO</t>
  </si>
  <si>
    <t>KITOS</t>
  </si>
  <si>
    <t>PAGRINDINĖS VEIKLOS PERVIRŠIS AR DEFICITAS</t>
  </si>
  <si>
    <t>KITOS VEIKLOS REZULTATAS</t>
  </si>
  <si>
    <t>KITOS VEIKLOS PAJAMOS</t>
  </si>
  <si>
    <t>PERVESTINOS Į BIUDŽETĄ KITOS VEIKLOS PAJAMOS</t>
  </si>
  <si>
    <t>KITOS VEIKLOS SĄNAUDOS</t>
  </si>
  <si>
    <t>FINANSINĖS IR INVESTICINĖS VEIKLOS REZULTATAS</t>
  </si>
  <si>
    <t>APSKAITOS POLITIKOS KEITIMO IR ESMINIŲ APSKAITOS KLAIDŲ TAISYMO ĮTAKA</t>
  </si>
  <si>
    <t>GRYNASIS PERVIRŠIS AR DEFICITAS PRIEŠ NUOSAVYBĖS METODO ĮTAKĄ</t>
  </si>
  <si>
    <t>H.</t>
  </si>
  <si>
    <t>NUOSAVYBĖS METODO ĮTAKA</t>
  </si>
  <si>
    <t>GRYNASIS PERVIRŠIS AR DEFICITAS</t>
  </si>
  <si>
    <t>***- Pažymėtose eilutėse parodomas skirtumas tarp ilgalaikio materialiojo turto tikrosios vertės ir įsigijimo savikainos.</t>
  </si>
  <si>
    <t>Tikroji vertė ataskaitinio laikotarpio pradžioje***</t>
  </si>
  <si>
    <t>Neatlygintinai gauto turto iš kito subjekto sukauptos tikrosios vertės pokytis***</t>
  </si>
  <si>
    <t>Tikrosios vertės pasikeitimo per ataskaitinį laikotarpį suma (+/-) ***</t>
  </si>
  <si>
    <t>Parduoto, perduoto ir nurašyto turto tikrosios vertės suma (22.1+22.2+22.3)***</t>
  </si>
  <si>
    <t>parduoto***</t>
  </si>
  <si>
    <t>perduoto***</t>
  </si>
  <si>
    <t>nurašyto***</t>
  </si>
  <si>
    <t>Pergrupavimai (+/-)***</t>
  </si>
  <si>
    <t>Tikroji vertė ataskaitinio laikotarpio pabaigoje (19+20+/-21-22+/-23)***</t>
  </si>
  <si>
    <t>Iš Europos Sąjungos, užsienio valstybių ir tarptautinių organizacijų  (finansavimo sumų dalis, kuri gaunama iš Europos Sąjungos, neįskaitant finansavimo sumų iš valstybės ar savivaldybės biudžetų ES  projektams finansuoti)</t>
  </si>
  <si>
    <t>Iš Europos Sąjungos, užsienio valstybių ir tarptautinių organizacijų (finansavimo sumų dalis, kuri gaunama iš Europos Sąjungos, neįskaitant finansavimo sumų iš valstybės ar savivaldybės biudžetų ES  projektams finansuoti):</t>
  </si>
  <si>
    <t>(Žemesniojo lygio viešojo sektoriaus subjektų, išskyrus fondus, pinigų srautų ataskaitos forma)</t>
  </si>
  <si>
    <t>Gauti dalininko įnašai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</si>
  <si>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</si>
  <si>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Viešoji įstaiga Alytaus apskrities tuberkuliozės ligoninė</t>
  </si>
  <si>
    <t>Įm. Kodas 190273081, Sanatorijos g. 51 Alytus LT-62175</t>
  </si>
  <si>
    <t>Įm. Kodas 190273081, Sanatotijos g. 51 Alytus, LT-62175</t>
  </si>
  <si>
    <t xml:space="preserve">Pateikimo valiuta ir tikslumas: eurų ir centų </t>
  </si>
  <si>
    <t>Direktorius</t>
  </si>
  <si>
    <t>Romualdas Radivonas</t>
  </si>
  <si>
    <t>Vyr. buhalterė</t>
  </si>
  <si>
    <t>Violeta Ručienė</t>
  </si>
  <si>
    <t xml:space="preserve">               Pateikimo valiuta ir tikslumas: eurų ir centų</t>
  </si>
  <si>
    <t>Aiškinamojo rašto priedas Nr.1</t>
  </si>
  <si>
    <t>Pateikimo valiuta ir tikslumas: eurų ir centų</t>
  </si>
  <si>
    <t>Aiškinamojo rašto priedas Nr.3</t>
  </si>
  <si>
    <t>Aiškinamojo rašto priedas Nr. 2</t>
  </si>
  <si>
    <t xml:space="preserve">                            20-ojo VSAFAS „Finansavimo sumos“</t>
  </si>
  <si>
    <t xml:space="preserve">                            4 priedas</t>
  </si>
  <si>
    <r>
      <t xml:space="preserve"> Finansavimo sumos (gautos), išskyrus neatlygintinai gautą turtą</t>
    </r>
    <r>
      <rPr>
        <b/>
        <strike/>
        <sz val="10"/>
        <rFont val="Times New Roman"/>
        <family val="1"/>
        <charset val="186"/>
      </rPr>
      <t xml:space="preserve"> </t>
    </r>
  </si>
  <si>
    <r>
      <t>Finansavimo sumų pergrupavimas</t>
    </r>
    <r>
      <rPr>
        <b/>
        <vertAlign val="superscript"/>
        <sz val="10"/>
        <rFont val="Times New Roman"/>
        <family val="1"/>
        <charset val="186"/>
      </rPr>
      <t>*</t>
    </r>
    <r>
      <rPr>
        <b/>
        <sz val="10"/>
        <rFont val="Times New Roman"/>
        <family val="1"/>
        <charset val="186"/>
      </rPr>
      <t xml:space="preserve"> </t>
    </r>
  </si>
  <si>
    <t>Neatlygintinai gautas turtas</t>
  </si>
  <si>
    <t>Finansavimo sumų sumažėjimas dėl turto pardavimo</t>
  </si>
  <si>
    <t>6-ojo VSAFAS "Finansinių ataskaitų</t>
  </si>
  <si>
    <t>4 priedas</t>
  </si>
  <si>
    <t>aiškinamasis raštas"</t>
  </si>
  <si>
    <t xml:space="preserve">                                                                                                          Pateikimo valiuta ir tikslumas: eurų ir centų</t>
  </si>
  <si>
    <t xml:space="preserve"> 8-ojo VSAFAS „Atsargos“</t>
  </si>
  <si>
    <t xml:space="preserve"> 1 priedas</t>
  </si>
  <si>
    <t>3.1</t>
  </si>
  <si>
    <t>3.2</t>
  </si>
  <si>
    <t>3.4</t>
  </si>
  <si>
    <t>3.5</t>
  </si>
  <si>
    <t>3.6</t>
  </si>
  <si>
    <t>3.7</t>
  </si>
  <si>
    <t>3.8</t>
  </si>
  <si>
    <t>3.10</t>
  </si>
  <si>
    <t>3.12</t>
  </si>
  <si>
    <t>3.15 3.17</t>
  </si>
  <si>
    <t>3.16</t>
  </si>
  <si>
    <t>3.13</t>
  </si>
  <si>
    <t>3.14</t>
  </si>
  <si>
    <t>3.25</t>
  </si>
  <si>
    <t>PAGAL 2018 M. KOVO 31 D. DUOMENIS</t>
  </si>
  <si>
    <t>2018-04-30    Nr._____</t>
  </si>
  <si>
    <t>2018-04-30 Nr. _____</t>
  </si>
  <si>
    <t>2018-04-30    Nr. _____</t>
  </si>
  <si>
    <t xml:space="preserve">                Aiškinamojo rašto priedas Nr.4</t>
  </si>
  <si>
    <t>Aiškinamojo rašto priedas Nr.5</t>
  </si>
  <si>
    <t>Aiškinamojo rašto priedas Nr.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</si>
</sst>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Lt&quot;_-;\-* #,##0.00\ &quot;Lt&quot;_-;_-* &quot;-&quot;??\ &quot;Lt&quot;_-;_-@_-"/>
    <numFmt numFmtId="165" formatCode="&quot; &quot;#,##0.00&quot;    &quot;;&quot;-&quot;#,##0.00&quot;    &quot;;&quot; -&quot;00&quot;    &quot;;&quot; &quot;@&quot; &quot;"/>
  </numFmts>
  <fonts count="88">
    <font>
      <sz val="10"/>
      <name val="Arial"/>
      <charset val="186"/>
    </font>
    <font>
      <sz val="10"/>
      <name val="Arial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8"/>
      <name val="Arial"/>
      <charset val="186"/>
    </font>
    <font>
      <sz val="9"/>
      <name val="Arial"/>
      <charset val="186"/>
    </font>
    <font>
      <sz val="10"/>
      <name val="Arial"/>
    </font>
    <font>
      <sz val="8"/>
      <name val="Arial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name val="TimesNewRoman,Bold"/>
    </font>
    <font>
      <sz val="11"/>
      <name val="Arial"/>
    </font>
    <font>
      <b/>
      <sz val="11"/>
      <name val="TimesNewRoman,Bold"/>
    </font>
    <font>
      <b/>
      <sz val="11"/>
      <name val="Arial"/>
    </font>
    <font>
      <i/>
      <sz val="11"/>
      <name val="TimesNewRoman,Bold"/>
    </font>
    <font>
      <sz val="12"/>
      <name val="Arial"/>
    </font>
    <font>
      <b/>
      <sz val="12"/>
      <name val="Arial"/>
    </font>
    <font>
      <strike/>
      <sz val="12"/>
      <name val="Times New Roman"/>
      <family val="1"/>
      <charset val="186"/>
    </font>
    <font>
      <sz val="10"/>
      <name val="Helv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10"/>
      <name val="Times New Roman"/>
      <family val="1"/>
      <charset val="186"/>
    </font>
    <font>
      <strike/>
      <sz val="10"/>
      <color indexed="10"/>
      <name val="Times New Roman"/>
      <family val="1"/>
      <charset val="186"/>
    </font>
    <font>
      <b/>
      <strike/>
      <sz val="10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sz val="10"/>
      <color indexed="20"/>
      <name val="Arial"/>
      <family val="2"/>
      <charset val="186"/>
    </font>
    <font>
      <b/>
      <sz val="10"/>
      <color indexed="52"/>
      <name val="Arial"/>
      <family val="2"/>
      <charset val="186"/>
    </font>
    <font>
      <b/>
      <sz val="10"/>
      <color indexed="9"/>
      <name val="Arial"/>
      <family val="2"/>
      <charset val="186"/>
    </font>
    <font>
      <sz val="10"/>
      <color indexed="62"/>
      <name val="Arial"/>
      <family val="2"/>
      <charset val="186"/>
    </font>
    <font>
      <sz val="10"/>
      <color indexed="52"/>
      <name val="Arial"/>
      <family val="2"/>
      <charset val="186"/>
    </font>
    <font>
      <sz val="10"/>
      <color indexed="60"/>
      <name val="Arial"/>
      <family val="2"/>
      <charset val="186"/>
    </font>
    <font>
      <sz val="12"/>
      <name val="Arial"/>
      <charset val="186"/>
    </font>
    <font>
      <b/>
      <sz val="12"/>
      <name val="Arial"/>
      <charset val="186"/>
    </font>
    <font>
      <b/>
      <strike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imes New Roman"/>
      <family val="1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color indexed="8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1"/>
    </font>
    <font>
      <sz val="12"/>
      <color indexed="8"/>
      <name val="TimesLT"/>
    </font>
    <font>
      <b/>
      <sz val="8"/>
      <color indexed="8"/>
      <name val="Book Antiqua"/>
      <family val="1"/>
    </font>
    <font>
      <sz val="11"/>
      <color indexed="14"/>
      <name val="Calibri"/>
      <family val="2"/>
    </font>
    <font>
      <sz val="11"/>
      <name val="Arial"/>
      <family val="2"/>
      <charset val="186"/>
    </font>
    <font>
      <sz val="10"/>
      <color theme="1"/>
      <name val="Arial"/>
      <family val="2"/>
      <charset val="186"/>
    </font>
    <font>
      <u/>
      <sz val="10"/>
      <color indexed="12"/>
      <name val="Arial"/>
      <family val="2"/>
      <charset val="186"/>
    </font>
    <font>
      <u/>
      <sz val="10"/>
      <name val="Times New Roman"/>
      <family val="1"/>
      <charset val="186"/>
    </font>
    <font>
      <u/>
      <sz val="10"/>
      <name val="Arial"/>
      <family val="2"/>
      <charset val="186"/>
    </font>
    <font>
      <b/>
      <u/>
      <sz val="11"/>
      <name val="TimesNewRoman,Bold"/>
      <charset val="186"/>
    </font>
    <font>
      <b/>
      <u/>
      <sz val="11"/>
      <name val="Arial"/>
      <family val="2"/>
      <charset val="186"/>
    </font>
    <font>
      <b/>
      <vertAlign val="superscript"/>
      <sz val="10"/>
      <name val="Times New Roman"/>
      <family val="1"/>
      <charset val="186"/>
    </font>
    <font>
      <b/>
      <u/>
      <sz val="11"/>
      <name val="Times New Roman"/>
      <family val="1"/>
      <charset val="186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  <bgColor indexed="62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0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12"/>
        <bgColor indexed="12"/>
      </patternFill>
    </fill>
    <fill>
      <patternFill patternType="solid">
        <fgColor indexed="52"/>
        <bgColor indexed="52"/>
      </patternFill>
    </fill>
    <fill>
      <patternFill patternType="solid">
        <fgColor indexed="23"/>
        <bgColor indexed="23"/>
      </patternFill>
    </fill>
    <fill>
      <patternFill patternType="solid">
        <fgColor indexed="44"/>
        <bgColor indexed="44"/>
      </patternFill>
    </fill>
    <fill>
      <patternFill patternType="solid">
        <fgColor indexed="9"/>
        <bgColor indexed="9"/>
      </patternFill>
    </fill>
    <fill>
      <patternFill patternType="solid">
        <fgColor indexed="20"/>
        <bgColor indexed="20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86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46" fillId="17" borderId="0" applyNumberFormat="0" applyFont="0" applyBorder="0" applyAlignment="0" applyProtection="0"/>
    <xf numFmtId="0" fontId="46" fillId="17" borderId="0" applyNumberFormat="0" applyFont="0" applyBorder="0" applyAlignment="0" applyProtection="0"/>
    <xf numFmtId="0" fontId="46" fillId="17" borderId="0" applyNumberFormat="0" applyFont="0" applyBorder="0" applyAlignment="0" applyProtection="0"/>
    <xf numFmtId="0" fontId="46" fillId="17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32" fillId="22" borderId="0" applyNumberForma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7" fillId="25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26" borderId="0" applyNumberFormat="0" applyBorder="0" applyAlignment="0" applyProtection="0"/>
    <xf numFmtId="0" fontId="32" fillId="27" borderId="0" applyNumberFormat="0" applyBorder="0" applyAlignment="0" applyProtection="0"/>
    <xf numFmtId="0" fontId="46" fillId="28" borderId="0" applyNumberFormat="0" applyFont="0" applyBorder="0" applyAlignment="0" applyProtection="0"/>
    <xf numFmtId="0" fontId="46" fillId="28" borderId="0" applyNumberFormat="0" applyFont="0" applyBorder="0" applyAlignment="0" applyProtection="0"/>
    <xf numFmtId="0" fontId="46" fillId="28" borderId="0" applyNumberFormat="0" applyFont="0" applyBorder="0" applyAlignment="0" applyProtection="0"/>
    <xf numFmtId="0" fontId="46" fillId="28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32" fillId="13" borderId="0" applyNumberForma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7" fillId="24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32" fillId="14" borderId="0" applyNumberFormat="0" applyBorder="0" applyAlignment="0" applyProtection="0"/>
    <xf numFmtId="0" fontId="46" fillId="35" borderId="0" applyNumberFormat="0" applyFont="0" applyBorder="0" applyAlignment="0" applyProtection="0"/>
    <xf numFmtId="0" fontId="46" fillId="35" borderId="0" applyNumberFormat="0" applyFont="0" applyBorder="0" applyAlignment="0" applyProtection="0"/>
    <xf numFmtId="0" fontId="46" fillId="35" borderId="0" applyNumberFormat="0" applyFont="0" applyBorder="0" applyAlignment="0" applyProtection="0"/>
    <xf numFmtId="0" fontId="46" fillId="35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37" borderId="0" applyNumberFormat="0" applyBorder="0" applyAlignment="0" applyProtection="0"/>
    <xf numFmtId="0" fontId="32" fillId="38" borderId="0" applyNumberFormat="0" applyBorder="0" applyAlignment="0" applyProtection="0"/>
    <xf numFmtId="0" fontId="46" fillId="39" borderId="0" applyNumberFormat="0" applyFont="0" applyBorder="0" applyAlignment="0" applyProtection="0"/>
    <xf numFmtId="0" fontId="46" fillId="39" borderId="0" applyNumberFormat="0" applyFont="0" applyBorder="0" applyAlignment="0" applyProtection="0"/>
    <xf numFmtId="0" fontId="46" fillId="39" borderId="0" applyNumberFormat="0" applyFont="0" applyBorder="0" applyAlignment="0" applyProtection="0"/>
    <xf numFmtId="0" fontId="46" fillId="39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8" fillId="25" borderId="0" applyNumberFormat="0" applyBorder="0" applyAlignment="0" applyProtection="0"/>
    <xf numFmtId="0" fontId="34" fillId="42" borderId="1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0" fillId="18" borderId="1" applyNumberFormat="0" applyAlignment="0" applyProtection="0"/>
    <xf numFmtId="0" fontId="35" fillId="44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2" borderId="3" applyNumberFormat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6" fillId="7" borderId="1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1" fillId="45" borderId="1" applyNumberFormat="0" applyAlignment="0" applyProtection="0"/>
    <xf numFmtId="0" fontId="80" fillId="0" borderId="0"/>
    <xf numFmtId="0" fontId="27" fillId="0" borderId="0"/>
    <xf numFmtId="0" fontId="37" fillId="0" borderId="8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63" fillId="0" borderId="8" applyNumberFormat="0" applyFill="0" applyAlignment="0" applyProtection="0"/>
    <xf numFmtId="0" fontId="38" fillId="46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64" fillId="47" borderId="0" applyNumberFormat="0" applyBorder="0" applyAlignment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7" fillId="0" borderId="0" applyNumberFormat="0" applyBorder="0" applyProtection="0"/>
    <xf numFmtId="0" fontId="67" fillId="0" borderId="0" applyNumberFormat="0" applyBorder="0" applyProtection="0"/>
    <xf numFmtId="0" fontId="67" fillId="0" borderId="0" applyNumberFormat="0" applyBorder="0" applyProtection="0"/>
    <xf numFmtId="0" fontId="67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8" fillId="0" borderId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Fill="0" applyBorder="0" applyAlignment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Fill="0" applyBorder="0" applyAlignment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Fill="0" applyBorder="0" applyAlignment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8" fillId="0" borderId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Fill="0" applyBorder="0" applyAlignment="0" applyProtection="0"/>
    <xf numFmtId="0" fontId="46" fillId="0" borderId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6" fillId="28" borderId="0" applyNumberFormat="0" applyBorder="0" applyProtection="0"/>
    <xf numFmtId="0" fontId="27" fillId="0" borderId="0"/>
    <xf numFmtId="0" fontId="66" fillId="28" borderId="0" applyNumberFormat="0" applyBorder="0" applyProtection="0"/>
    <xf numFmtId="0" fontId="66" fillId="28" borderId="0" applyNumberFormat="0" applyBorder="0" applyProtection="0"/>
    <xf numFmtId="0" fontId="69" fillId="48" borderId="0"/>
    <xf numFmtId="0" fontId="66" fillId="28" borderId="0" applyNumberFormat="0" applyBorder="0" applyProtection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68" fillId="0" borderId="0"/>
    <xf numFmtId="0" fontId="46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68" fillId="0" borderId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31" fillId="0" borderId="0"/>
    <xf numFmtId="0" fontId="65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8" fillId="0" borderId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12" fillId="0" borderId="0"/>
    <xf numFmtId="0" fontId="12" fillId="0" borderId="0"/>
    <xf numFmtId="0" fontId="24" fillId="0" borderId="0"/>
    <xf numFmtId="0" fontId="27" fillId="49" borderId="10" applyNumberFormat="0" applyFont="0" applyAlignment="0" applyProtection="0"/>
    <xf numFmtId="0" fontId="46" fillId="39" borderId="10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10" applyNumberFormat="0" applyFon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65" fillId="0" borderId="0" applyNumberFormat="0" applyBorder="0" applyProtection="0"/>
    <xf numFmtId="4" fontId="66" fillId="47" borderId="2" applyProtection="0">
      <alignment vertical="center"/>
    </xf>
    <xf numFmtId="4" fontId="66" fillId="47" borderId="2" applyProtection="0">
      <alignment vertical="center"/>
    </xf>
    <xf numFmtId="4" fontId="71" fillId="47" borderId="2" applyProtection="0">
      <alignment vertical="center"/>
    </xf>
    <xf numFmtId="4" fontId="66" fillId="47" borderId="2" applyProtection="0">
      <alignment horizontal="left" vertical="center"/>
    </xf>
    <xf numFmtId="4" fontId="66" fillId="47" borderId="2" applyProtection="0">
      <alignment horizontal="left" vertical="center"/>
    </xf>
    <xf numFmtId="0" fontId="72" fillId="47" borderId="11" applyNumberFormat="0" applyProtection="0">
      <alignment horizontal="left" vertical="top"/>
    </xf>
    <xf numFmtId="4" fontId="66" fillId="37" borderId="2" applyProtection="0">
      <alignment horizontal="left" vertical="center"/>
    </xf>
    <xf numFmtId="4" fontId="66" fillId="37" borderId="2" applyProtection="0">
      <alignment horizontal="left" vertical="center"/>
    </xf>
    <xf numFmtId="4" fontId="66" fillId="25" borderId="2" applyProtection="0">
      <alignment horizontal="right" vertical="center"/>
    </xf>
    <xf numFmtId="4" fontId="66" fillId="25" borderId="2" applyProtection="0">
      <alignment horizontal="right" vertical="center"/>
    </xf>
    <xf numFmtId="4" fontId="66" fillId="50" borderId="2" applyProtection="0">
      <alignment horizontal="right" vertical="center"/>
    </xf>
    <xf numFmtId="4" fontId="66" fillId="50" borderId="2" applyProtection="0">
      <alignment horizontal="right" vertical="center"/>
    </xf>
    <xf numFmtId="4" fontId="66" fillId="26" borderId="12" applyProtection="0">
      <alignment horizontal="right" vertical="center"/>
    </xf>
    <xf numFmtId="4" fontId="66" fillId="26" borderId="12" applyProtection="0">
      <alignment horizontal="right" vertical="center"/>
    </xf>
    <xf numFmtId="4" fontId="66" fillId="40" borderId="2" applyProtection="0">
      <alignment horizontal="right" vertical="center"/>
    </xf>
    <xf numFmtId="4" fontId="66" fillId="40" borderId="2" applyProtection="0">
      <alignment horizontal="right" vertical="center"/>
    </xf>
    <xf numFmtId="4" fontId="66" fillId="51" borderId="2" applyProtection="0">
      <alignment horizontal="right" vertical="center"/>
    </xf>
    <xf numFmtId="4" fontId="66" fillId="51" borderId="2" applyProtection="0">
      <alignment horizontal="right" vertical="center"/>
    </xf>
    <xf numFmtId="4" fontId="66" fillId="41" borderId="2" applyProtection="0">
      <alignment horizontal="right" vertical="center"/>
    </xf>
    <xf numFmtId="4" fontId="66" fillId="41" borderId="2" applyProtection="0">
      <alignment horizontal="right" vertical="center"/>
    </xf>
    <xf numFmtId="4" fontId="66" fillId="31" borderId="2" applyProtection="0">
      <alignment horizontal="right" vertical="center"/>
    </xf>
    <xf numFmtId="4" fontId="66" fillId="31" borderId="2" applyProtection="0">
      <alignment horizontal="right" vertical="center"/>
    </xf>
    <xf numFmtId="4" fontId="66" fillId="30" borderId="2" applyProtection="0">
      <alignment horizontal="right" vertical="center"/>
    </xf>
    <xf numFmtId="4" fontId="66" fillId="30" borderId="2" applyProtection="0">
      <alignment horizontal="right" vertical="center"/>
    </xf>
    <xf numFmtId="4" fontId="66" fillId="29" borderId="2" applyProtection="0">
      <alignment horizontal="right" vertical="center"/>
    </xf>
    <xf numFmtId="4" fontId="66" fillId="29" borderId="2" applyProtection="0">
      <alignment horizontal="right" vertical="center"/>
    </xf>
    <xf numFmtId="4" fontId="66" fillId="0" borderId="12" applyFill="0" applyProtection="0">
      <alignment horizontal="left" vertical="center"/>
    </xf>
    <xf numFmtId="4" fontId="66" fillId="0" borderId="12" applyFill="0" applyProtection="0">
      <alignment horizontal="left" vertical="center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6" fillId="24" borderId="2" applyProtection="0">
      <alignment horizontal="right" vertical="center"/>
    </xf>
    <xf numFmtId="4" fontId="66" fillId="24" borderId="2" applyProtection="0">
      <alignment horizontal="right" vertical="center"/>
    </xf>
    <xf numFmtId="4" fontId="66" fillId="35" borderId="12" applyProtection="0">
      <alignment horizontal="left" vertical="center"/>
    </xf>
    <xf numFmtId="4" fontId="66" fillId="35" borderId="12" applyProtection="0">
      <alignment horizontal="left" vertical="center"/>
    </xf>
    <xf numFmtId="4" fontId="66" fillId="24" borderId="12" applyProtection="0">
      <alignment horizontal="left" vertical="center"/>
    </xf>
    <xf numFmtId="4" fontId="66" fillId="24" borderId="12" applyProtection="0">
      <alignment horizontal="left" vertical="center"/>
    </xf>
    <xf numFmtId="0" fontId="66" fillId="18" borderId="2" applyNumberFormat="0" applyProtection="0">
      <alignment horizontal="left" vertical="center"/>
    </xf>
    <xf numFmtId="0" fontId="66" fillId="18" borderId="2" applyNumberFormat="0" applyProtection="0">
      <alignment horizontal="left" vertical="center"/>
    </xf>
    <xf numFmtId="0" fontId="66" fillId="36" borderId="11" applyNumberFormat="0" applyProtection="0">
      <alignment horizontal="left" vertical="top"/>
    </xf>
    <xf numFmtId="0" fontId="66" fillId="36" borderId="11" applyNumberFormat="0" applyProtection="0">
      <alignment horizontal="left" vertical="top"/>
    </xf>
    <xf numFmtId="0" fontId="66" fillId="36" borderId="11" applyNumberFormat="0" applyProtection="0">
      <alignment horizontal="left" vertical="top"/>
    </xf>
    <xf numFmtId="0" fontId="66" fillId="52" borderId="2" applyNumberFormat="0" applyProtection="0">
      <alignment horizontal="left" vertical="center"/>
    </xf>
    <xf numFmtId="0" fontId="66" fillId="52" borderId="2" applyNumberFormat="0" applyProtection="0">
      <alignment horizontal="left" vertical="center"/>
    </xf>
    <xf numFmtId="0" fontId="66" fillId="24" borderId="11" applyNumberFormat="0" applyProtection="0">
      <alignment horizontal="left" vertical="top"/>
    </xf>
    <xf numFmtId="0" fontId="66" fillId="24" borderId="11" applyNumberFormat="0" applyProtection="0">
      <alignment horizontal="left" vertical="top"/>
    </xf>
    <xf numFmtId="0" fontId="66" fillId="24" borderId="11" applyNumberFormat="0" applyProtection="0">
      <alignment horizontal="left" vertical="top"/>
    </xf>
    <xf numFmtId="0" fontId="66" fillId="53" borderId="2" applyNumberFormat="0" applyProtection="0">
      <alignment horizontal="left" vertical="center"/>
    </xf>
    <xf numFmtId="0" fontId="66" fillId="53" borderId="2" applyNumberFormat="0" applyProtection="0">
      <alignment horizontal="left" vertical="center"/>
    </xf>
    <xf numFmtId="0" fontId="66" fillId="53" borderId="11" applyNumberFormat="0" applyProtection="0">
      <alignment horizontal="left" vertical="top"/>
    </xf>
    <xf numFmtId="0" fontId="66" fillId="53" borderId="11" applyNumberFormat="0" applyProtection="0">
      <alignment horizontal="left" vertical="top"/>
    </xf>
    <xf numFmtId="0" fontId="66" fillId="53" borderId="11" applyNumberFormat="0" applyProtection="0">
      <alignment horizontal="left" vertical="top"/>
    </xf>
    <xf numFmtId="0" fontId="66" fillId="35" borderId="2" applyNumberFormat="0" applyProtection="0">
      <alignment horizontal="left" vertical="center"/>
    </xf>
    <xf numFmtId="0" fontId="66" fillId="35" borderId="2" applyNumberFormat="0" applyProtection="0">
      <alignment horizontal="left" vertical="center"/>
    </xf>
    <xf numFmtId="0" fontId="66" fillId="35" borderId="11" applyNumberFormat="0" applyProtection="0">
      <alignment horizontal="left" vertical="top"/>
    </xf>
    <xf numFmtId="0" fontId="66" fillId="35" borderId="11" applyNumberFormat="0" applyProtection="0">
      <alignment horizontal="left" vertical="top"/>
    </xf>
    <xf numFmtId="0" fontId="66" fillId="35" borderId="11" applyNumberFormat="0" applyProtection="0">
      <alignment horizontal="left" vertical="top"/>
    </xf>
    <xf numFmtId="0" fontId="66" fillId="54" borderId="13" applyNumberFormat="0">
      <protection locked="0"/>
    </xf>
    <xf numFmtId="0" fontId="66" fillId="54" borderId="13" applyNumberFormat="0">
      <protection locked="0"/>
    </xf>
    <xf numFmtId="0" fontId="66" fillId="54" borderId="13" applyNumberFormat="0">
      <protection locked="0"/>
    </xf>
    <xf numFmtId="0" fontId="72" fillId="36" borderId="0" applyNumberFormat="0" applyBorder="0" applyProtection="0"/>
    <xf numFmtId="4" fontId="66" fillId="39" borderId="11" applyProtection="0">
      <alignment vertical="center"/>
    </xf>
    <xf numFmtId="4" fontId="71" fillId="39" borderId="12" applyProtection="0">
      <alignment vertical="center"/>
    </xf>
    <xf numFmtId="4" fontId="66" fillId="18" borderId="11" applyProtection="0">
      <alignment horizontal="left" vertical="center"/>
    </xf>
    <xf numFmtId="0" fontId="66" fillId="39" borderId="11" applyNumberFormat="0" applyProtection="0">
      <alignment horizontal="left" vertical="top"/>
    </xf>
    <xf numFmtId="4" fontId="66" fillId="0" borderId="2" applyProtection="0">
      <alignment horizontal="right" vertical="center"/>
    </xf>
    <xf numFmtId="4" fontId="66" fillId="0" borderId="2" applyProtection="0">
      <alignment horizontal="right" vertical="center"/>
    </xf>
    <xf numFmtId="4" fontId="71" fillId="54" borderId="2" applyProtection="0">
      <alignment horizontal="right" vertical="center"/>
    </xf>
    <xf numFmtId="4" fontId="66" fillId="37" borderId="2" applyProtection="0">
      <alignment horizontal="left" vertical="center"/>
    </xf>
    <xf numFmtId="4" fontId="66" fillId="37" borderId="2" applyProtection="0">
      <alignment horizontal="left" vertical="center"/>
    </xf>
    <xf numFmtId="0" fontId="66" fillId="24" borderId="11" applyNumberFormat="0" applyProtection="0">
      <alignment horizontal="left" vertical="top"/>
    </xf>
    <xf numFmtId="4" fontId="73" fillId="43" borderId="12" applyProtection="0">
      <alignment horizontal="left" vertical="center"/>
    </xf>
    <xf numFmtId="0" fontId="66" fillId="55" borderId="12" applyNumberFormat="0" applyProtection="0"/>
    <xf numFmtId="0" fontId="66" fillId="55" borderId="12" applyNumberFormat="0" applyProtection="0"/>
    <xf numFmtId="4" fontId="74" fillId="54" borderId="2" applyProtection="0">
      <alignment horizontal="right" vertical="center"/>
    </xf>
    <xf numFmtId="0" fontId="75" fillId="0" borderId="0" applyNumberFormat="0" applyFill="0" applyBorder="0" applyAlignment="0" applyProtection="0"/>
    <xf numFmtId="0" fontId="76" fillId="0" borderId="12" applyNumberFormat="0" applyProtection="0"/>
    <xf numFmtId="0" fontId="76" fillId="0" borderId="12" applyNumberFormat="0" applyProtection="0"/>
    <xf numFmtId="0" fontId="76" fillId="0" borderId="12" applyNumberFormat="0" applyProtection="0"/>
    <xf numFmtId="0" fontId="24" fillId="0" borderId="0"/>
    <xf numFmtId="49" fontId="77" fillId="18" borderId="0" applyBorder="0" applyProtection="0">
      <alignment vertical="top" wrapText="1"/>
    </xf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6" fillId="28" borderId="0" applyNumberFormat="0" applyBorder="0" applyProtection="0"/>
    <xf numFmtId="0" fontId="81" fillId="0" borderId="0" applyNumberFormat="0" applyFill="0" applyBorder="0" applyAlignment="0" applyProtection="0">
      <alignment vertical="top"/>
      <protection locked="0"/>
    </xf>
    <xf numFmtId="164" fontId="27" fillId="0" borderId="0" applyFont="0" applyFill="0" applyBorder="0" applyAlignment="0" applyProtection="0"/>
  </cellStyleXfs>
  <cellXfs count="610">
    <xf numFmtId="0" fontId="0" fillId="0" borderId="0" xfId="0"/>
    <xf numFmtId="0" fontId="5" fillId="56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56" borderId="16" xfId="0" applyFont="1" applyFill="1" applyBorder="1" applyAlignment="1">
      <alignment horizontal="center" vertical="center" wrapText="1"/>
    </xf>
    <xf numFmtId="0" fontId="4" fillId="56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/>
    </xf>
    <xf numFmtId="0" fontId="4" fillId="56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57" borderId="0" xfId="0" applyFont="1" applyFill="1" applyAlignment="1">
      <alignment vertical="center" wrapText="1"/>
    </xf>
    <xf numFmtId="0" fontId="4" fillId="56" borderId="0" xfId="0" applyFont="1" applyFill="1" applyBorder="1" applyAlignment="1">
      <alignment vertical="center"/>
    </xf>
    <xf numFmtId="0" fontId="4" fillId="56" borderId="0" xfId="0" applyFont="1" applyFill="1" applyBorder="1" applyAlignment="1">
      <alignment vertical="center" wrapText="1"/>
    </xf>
    <xf numFmtId="0" fontId="4" fillId="56" borderId="0" xfId="0" applyFont="1" applyFill="1" applyAlignment="1">
      <alignment vertical="center"/>
    </xf>
    <xf numFmtId="0" fontId="4" fillId="56" borderId="0" xfId="0" applyFont="1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4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49" fontId="5" fillId="56" borderId="16" xfId="0" applyNumberFormat="1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center" vertical="center" wrapText="1"/>
    </xf>
    <xf numFmtId="0" fontId="4" fillId="56" borderId="18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 wrapText="1"/>
    </xf>
    <xf numFmtId="49" fontId="4" fillId="56" borderId="16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vertical="center"/>
    </xf>
    <xf numFmtId="0" fontId="4" fillId="56" borderId="23" xfId="0" applyFont="1" applyFill="1" applyBorder="1" applyAlignment="1">
      <alignment horizontal="center" vertical="center" wrapText="1"/>
    </xf>
    <xf numFmtId="0" fontId="4" fillId="56" borderId="25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5" fillId="56" borderId="15" xfId="0" applyFont="1" applyFill="1" applyBorder="1" applyAlignment="1">
      <alignment horizontal="left" vertical="center" wrapText="1"/>
    </xf>
    <xf numFmtId="0" fontId="4" fillId="56" borderId="19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left" vertical="center" wrapText="1"/>
    </xf>
    <xf numFmtId="0" fontId="9" fillId="56" borderId="16" xfId="0" applyFont="1" applyFill="1" applyBorder="1" applyAlignment="1">
      <alignment horizontal="left" vertical="center"/>
    </xf>
    <xf numFmtId="0" fontId="9" fillId="56" borderId="17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56" borderId="2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 wrapText="1"/>
    </xf>
    <xf numFmtId="0" fontId="5" fillId="56" borderId="23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5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56" borderId="0" xfId="0" applyFill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9" fillId="56" borderId="0" xfId="0" applyFont="1" applyFill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9" fillId="0" borderId="16" xfId="0" applyFont="1" applyBorder="1" applyAlignment="1">
      <alignment vertical="center"/>
    </xf>
    <xf numFmtId="0" fontId="41" fillId="0" borderId="2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56" borderId="0" xfId="0" applyFont="1" applyFill="1" applyAlignment="1"/>
    <xf numFmtId="0" fontId="1" fillId="56" borderId="0" xfId="0" applyFont="1" applyFill="1"/>
    <xf numFmtId="0" fontId="1" fillId="0" borderId="0" xfId="0" applyFont="1"/>
    <xf numFmtId="0" fontId="4" fillId="56" borderId="0" xfId="0" applyFont="1" applyFill="1"/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wrapText="1"/>
    </xf>
    <xf numFmtId="0" fontId="43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 indent="1"/>
    </xf>
    <xf numFmtId="0" fontId="43" fillId="56" borderId="15" xfId="0" applyFont="1" applyFill="1" applyBorder="1" applyAlignment="1">
      <alignment horizontal="left" wrapText="1"/>
    </xf>
    <xf numFmtId="0" fontId="6" fillId="0" borderId="2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 indent="1"/>
    </xf>
    <xf numFmtId="0" fontId="43" fillId="0" borderId="15" xfId="0" applyFont="1" applyBorder="1" applyAlignment="1">
      <alignment horizontal="left" vertical="top" wrapText="1"/>
    </xf>
    <xf numFmtId="0" fontId="1" fillId="56" borderId="0" xfId="0" applyFont="1" applyFill="1" applyBorder="1"/>
    <xf numFmtId="0" fontId="6" fillId="56" borderId="0" xfId="0" applyFont="1" applyFill="1"/>
    <xf numFmtId="0" fontId="4" fillId="0" borderId="15" xfId="0" applyFont="1" applyBorder="1" applyAlignment="1">
      <alignment horizontal="center" vertical="center"/>
    </xf>
    <xf numFmtId="0" fontId="4" fillId="56" borderId="15" xfId="0" applyFont="1" applyFill="1" applyBorder="1" applyAlignment="1">
      <alignment horizontal="center" vertical="center"/>
    </xf>
    <xf numFmtId="0" fontId="5" fillId="56" borderId="15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2" fillId="0" borderId="0" xfId="931" applyAlignment="1">
      <alignment vertical="center"/>
    </xf>
    <xf numFmtId="0" fontId="5" fillId="0" borderId="0" xfId="931" applyFont="1" applyAlignment="1">
      <alignment vertical="center"/>
    </xf>
    <xf numFmtId="0" fontId="14" fillId="0" borderId="0" xfId="931" applyFont="1" applyAlignment="1">
      <alignment vertical="center"/>
    </xf>
    <xf numFmtId="0" fontId="3" fillId="0" borderId="0" xfId="931" applyFont="1" applyAlignment="1">
      <alignment vertical="center"/>
    </xf>
    <xf numFmtId="0" fontId="16" fillId="0" borderId="0" xfId="931" applyFont="1" applyAlignment="1">
      <alignment horizontal="center" vertical="center"/>
    </xf>
    <xf numFmtId="0" fontId="17" fillId="0" borderId="0" xfId="931" applyFont="1" applyAlignment="1">
      <alignment vertical="center"/>
    </xf>
    <xf numFmtId="0" fontId="2" fillId="0" borderId="15" xfId="931" applyFont="1" applyBorder="1" applyAlignment="1">
      <alignment horizontal="center" vertical="center" wrapText="1"/>
    </xf>
    <xf numFmtId="0" fontId="2" fillId="0" borderId="15" xfId="931" applyFont="1" applyBorder="1" applyAlignment="1">
      <alignment vertical="center" wrapText="1"/>
    </xf>
    <xf numFmtId="0" fontId="3" fillId="0" borderId="15" xfId="931" applyFont="1" applyBorder="1" applyAlignment="1">
      <alignment vertical="center"/>
    </xf>
    <xf numFmtId="0" fontId="3" fillId="0" borderId="15" xfId="931" applyFont="1" applyBorder="1" applyAlignment="1">
      <alignment vertical="center" wrapText="1"/>
    </xf>
    <xf numFmtId="0" fontId="2" fillId="0" borderId="15" xfId="931" applyFont="1" applyBorder="1" applyAlignment="1">
      <alignment vertical="center"/>
    </xf>
    <xf numFmtId="0" fontId="2" fillId="0" borderId="15" xfId="931" applyFont="1" applyBorder="1" applyAlignment="1">
      <alignment horizontal="left" vertical="center"/>
    </xf>
    <xf numFmtId="0" fontId="4" fillId="0" borderId="0" xfId="931" applyFont="1" applyAlignment="1">
      <alignment vertical="center" wrapText="1"/>
    </xf>
    <xf numFmtId="0" fontId="3" fillId="0" borderId="0" xfId="931" applyFont="1" applyBorder="1" applyAlignment="1">
      <alignment horizontal="left" vertical="center" wrapText="1"/>
    </xf>
    <xf numFmtId="0" fontId="4" fillId="0" borderId="0" xfId="931" applyFont="1" applyBorder="1" applyAlignment="1">
      <alignment horizontal="left" vertical="top" wrapText="1"/>
    </xf>
    <xf numFmtId="0" fontId="4" fillId="0" borderId="0" xfId="931" applyFont="1" applyBorder="1" applyAlignment="1">
      <alignment horizontal="center" vertical="top" wrapText="1"/>
    </xf>
    <xf numFmtId="0" fontId="4" fillId="0" borderId="0" xfId="931" applyFont="1" applyAlignment="1">
      <alignment horizontal="center" vertical="top" wrapText="1"/>
    </xf>
    <xf numFmtId="0" fontId="4" fillId="0" borderId="0" xfId="931" applyFont="1" applyFill="1" applyBorder="1" applyAlignment="1">
      <alignment horizontal="center" vertical="top" wrapText="1"/>
    </xf>
    <xf numFmtId="0" fontId="3" fillId="0" borderId="0" xfId="931" applyFont="1" applyAlignment="1">
      <alignment horizontal="left" vertical="center"/>
    </xf>
    <xf numFmtId="0" fontId="12" fillId="0" borderId="0" xfId="931" applyAlignment="1">
      <alignment vertical="center" wrapText="1"/>
    </xf>
    <xf numFmtId="0" fontId="3" fillId="0" borderId="15" xfId="931" applyFont="1" applyBorder="1" applyAlignment="1">
      <alignment horizontal="left" vertical="center"/>
    </xf>
    <xf numFmtId="0" fontId="12" fillId="0" borderId="0" xfId="931" applyBorder="1" applyAlignment="1">
      <alignment vertical="center"/>
    </xf>
    <xf numFmtId="0" fontId="4" fillId="0" borderId="0" xfId="931" applyFont="1" applyFill="1" applyBorder="1" applyAlignment="1">
      <alignment horizontal="left" vertical="center" wrapText="1"/>
    </xf>
    <xf numFmtId="0" fontId="4" fillId="56" borderId="0" xfId="932" applyFont="1" applyFill="1" applyAlignment="1">
      <alignment vertical="center"/>
    </xf>
    <xf numFmtId="0" fontId="4" fillId="56" borderId="0" xfId="932" applyFont="1" applyFill="1" applyAlignment="1">
      <alignment vertical="center" wrapText="1"/>
    </xf>
    <xf numFmtId="0" fontId="4" fillId="0" borderId="0" xfId="932" applyFont="1" applyFill="1" applyAlignment="1">
      <alignment vertical="center" wrapText="1"/>
    </xf>
    <xf numFmtId="0" fontId="4" fillId="56" borderId="0" xfId="932" applyFont="1" applyFill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6" fontId="4" fillId="0" borderId="1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27" fillId="0" borderId="16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56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4" fillId="56" borderId="16" xfId="0" applyFont="1" applyFill="1" applyBorder="1"/>
    <xf numFmtId="0" fontId="4" fillId="56" borderId="17" xfId="0" applyFont="1" applyFill="1" applyBorder="1"/>
    <xf numFmtId="0" fontId="4" fillId="56" borderId="21" xfId="0" applyFont="1" applyFill="1" applyBorder="1" applyAlignment="1">
      <alignment horizontal="center" wrapText="1"/>
    </xf>
    <xf numFmtId="0" fontId="4" fillId="56" borderId="15" xfId="0" applyFont="1" applyFill="1" applyBorder="1" applyAlignment="1">
      <alignment horizontal="center" vertical="top" wrapText="1"/>
    </xf>
    <xf numFmtId="0" fontId="5" fillId="56" borderId="15" xfId="0" applyFont="1" applyFill="1" applyBorder="1" applyAlignment="1">
      <alignment horizontal="center" vertical="center"/>
    </xf>
    <xf numFmtId="0" fontId="4" fillId="56" borderId="15" xfId="0" applyFont="1" applyFill="1" applyBorder="1" applyAlignment="1">
      <alignment horizontal="left" vertical="top" wrapText="1"/>
    </xf>
    <xf numFmtId="0" fontId="5" fillId="56" borderId="16" xfId="0" applyFont="1" applyFill="1" applyBorder="1" applyAlignment="1">
      <alignment horizontal="left"/>
    </xf>
    <xf numFmtId="0" fontId="5" fillId="56" borderId="17" xfId="0" applyFont="1" applyFill="1" applyBorder="1"/>
    <xf numFmtId="0" fontId="5" fillId="56" borderId="21" xfId="0" applyFont="1" applyFill="1" applyBorder="1" applyAlignment="1">
      <alignment horizontal="left" wrapText="1" indent="1"/>
    </xf>
    <xf numFmtId="0" fontId="4" fillId="56" borderId="15" xfId="0" applyFont="1" applyFill="1" applyBorder="1" applyAlignment="1">
      <alignment horizontal="left" wrapText="1"/>
    </xf>
    <xf numFmtId="0" fontId="4" fillId="56" borderId="15" xfId="0" quotePrefix="1" applyFont="1" applyFill="1" applyBorder="1" applyAlignment="1">
      <alignment horizontal="left" vertical="top" wrapText="1"/>
    </xf>
    <xf numFmtId="49" fontId="4" fillId="56" borderId="16" xfId="0" applyNumberFormat="1" applyFont="1" applyFill="1" applyBorder="1" applyAlignment="1">
      <alignment horizontal="center" vertical="center"/>
    </xf>
    <xf numFmtId="0" fontId="4" fillId="56" borderId="16" xfId="0" applyFont="1" applyFill="1" applyBorder="1" applyAlignment="1">
      <alignment horizontal="left"/>
    </xf>
    <xf numFmtId="49" fontId="4" fillId="56" borderId="15" xfId="0" applyNumberFormat="1" applyFont="1" applyFill="1" applyBorder="1" applyAlignment="1">
      <alignment horizontal="center" vertical="center"/>
    </xf>
    <xf numFmtId="0" fontId="5" fillId="56" borderId="23" xfId="0" applyFont="1" applyFill="1" applyBorder="1" applyAlignment="1">
      <alignment horizontal="center" vertical="center"/>
    </xf>
    <xf numFmtId="0" fontId="5" fillId="56" borderId="26" xfId="0" applyFont="1" applyFill="1" applyBorder="1" applyAlignment="1">
      <alignment wrapText="1"/>
    </xf>
    <xf numFmtId="0" fontId="4" fillId="56" borderId="16" xfId="0" applyFont="1" applyFill="1" applyBorder="1" applyAlignment="1"/>
    <xf numFmtId="0" fontId="5" fillId="56" borderId="16" xfId="0" applyFont="1" applyFill="1" applyBorder="1" applyAlignment="1"/>
    <xf numFmtId="0" fontId="5" fillId="56" borderId="21" xfId="0" applyFont="1" applyFill="1" applyBorder="1" applyAlignment="1"/>
    <xf numFmtId="0" fontId="5" fillId="56" borderId="21" xfId="0" applyFont="1" applyFill="1" applyBorder="1" applyAlignment="1">
      <alignment wrapText="1"/>
    </xf>
    <xf numFmtId="16" fontId="4" fillId="56" borderId="15" xfId="0" applyNumberFormat="1" applyFont="1" applyFill="1" applyBorder="1" applyAlignment="1">
      <alignment horizontal="left" vertical="top" wrapText="1"/>
    </xf>
    <xf numFmtId="16" fontId="4" fillId="56" borderId="15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wrapText="1"/>
    </xf>
    <xf numFmtId="0" fontId="4" fillId="0" borderId="21" xfId="0" applyFont="1" applyBorder="1" applyAlignment="1">
      <alignment wrapText="1"/>
    </xf>
    <xf numFmtId="16" fontId="4" fillId="0" borderId="15" xfId="0" applyNumberFormat="1" applyFont="1" applyFill="1" applyBorder="1" applyAlignment="1">
      <alignment horizontal="center" vertical="center" wrapText="1"/>
    </xf>
    <xf numFmtId="0" fontId="4" fillId="56" borderId="21" xfId="0" applyFont="1" applyFill="1" applyBorder="1" applyAlignment="1"/>
    <xf numFmtId="16" fontId="4" fillId="56" borderId="15" xfId="0" quotePrefix="1" applyNumberFormat="1" applyFont="1" applyFill="1" applyBorder="1" applyAlignment="1">
      <alignment horizontal="center" vertical="center" wrapText="1"/>
    </xf>
    <xf numFmtId="0" fontId="5" fillId="56" borderId="21" xfId="0" applyFont="1" applyFill="1" applyBorder="1" applyAlignment="1">
      <alignment horizontal="left"/>
    </xf>
    <xf numFmtId="0" fontId="4" fillId="56" borderId="0" xfId="0" applyFont="1" applyFill="1" applyAlignment="1">
      <alignment horizontal="left"/>
    </xf>
    <xf numFmtId="0" fontId="27" fillId="0" borderId="0" xfId="0" applyFont="1" applyFill="1" applyAlignment="1">
      <alignment vertical="center"/>
    </xf>
    <xf numFmtId="0" fontId="14" fillId="0" borderId="0" xfId="930" applyFont="1" applyAlignment="1">
      <alignment vertical="center"/>
    </xf>
    <xf numFmtId="0" fontId="14" fillId="0" borderId="15" xfId="930" applyFont="1" applyBorder="1" applyAlignment="1">
      <alignment horizontal="center" vertical="center" wrapText="1"/>
    </xf>
    <xf numFmtId="0" fontId="14" fillId="0" borderId="15" xfId="930" applyFont="1" applyBorder="1" applyAlignment="1">
      <alignment horizontal="left" vertical="center" wrapText="1"/>
    </xf>
    <xf numFmtId="0" fontId="14" fillId="0" borderId="0" xfId="930" applyFont="1" applyFill="1" applyAlignment="1">
      <alignment vertical="center"/>
    </xf>
    <xf numFmtId="0" fontId="14" fillId="0" borderId="29" xfId="930" applyFont="1" applyBorder="1" applyAlignment="1">
      <alignment vertical="center"/>
    </xf>
    <xf numFmtId="0" fontId="14" fillId="0" borderId="0" xfId="930" applyFont="1" applyAlignment="1">
      <alignment horizontal="center" vertical="center"/>
    </xf>
    <xf numFmtId="0" fontId="4" fillId="0" borderId="15" xfId="930" applyFont="1" applyBorder="1" applyAlignment="1">
      <alignment horizontal="center" vertical="center" wrapText="1"/>
    </xf>
    <xf numFmtId="0" fontId="42" fillId="0" borderId="15" xfId="930" applyFont="1" applyBorder="1" applyAlignment="1">
      <alignment horizontal="left" vertical="center" wrapText="1"/>
    </xf>
    <xf numFmtId="0" fontId="4" fillId="56" borderId="0" xfId="932" applyFont="1" applyFill="1" applyAlignment="1">
      <alignment vertical="center"/>
    </xf>
    <xf numFmtId="0" fontId="4" fillId="56" borderId="0" xfId="932" applyFont="1" applyFill="1" applyAlignment="1">
      <alignment vertical="center" wrapText="1"/>
    </xf>
    <xf numFmtId="0" fontId="4" fillId="56" borderId="0" xfId="932" applyFont="1" applyFill="1" applyBorder="1" applyAlignment="1">
      <alignment vertical="center" wrapText="1"/>
    </xf>
    <xf numFmtId="0" fontId="0" fillId="0" borderId="0" xfId="0"/>
    <xf numFmtId="0" fontId="4" fillId="56" borderId="0" xfId="932" applyFont="1" applyFill="1" applyAlignment="1">
      <alignment vertical="center" wrapText="1"/>
    </xf>
    <xf numFmtId="0" fontId="5" fillId="56" borderId="0" xfId="932" applyFont="1" applyFill="1" applyBorder="1" applyAlignment="1">
      <alignment vertical="center"/>
    </xf>
    <xf numFmtId="0" fontId="25" fillId="0" borderId="0" xfId="932" applyFont="1" applyAlignment="1">
      <alignment vertical="center"/>
    </xf>
    <xf numFmtId="0" fontId="5" fillId="56" borderId="0" xfId="932" applyFont="1" applyFill="1" applyAlignment="1">
      <alignment horizontal="center" vertical="center" wrapText="1"/>
    </xf>
    <xf numFmtId="0" fontId="26" fillId="56" borderId="0" xfId="932" applyFont="1" applyFill="1" applyAlignment="1">
      <alignment horizontal="center" vertical="center" wrapText="1"/>
    </xf>
    <xf numFmtId="0" fontId="4" fillId="56" borderId="0" xfId="932" applyFont="1" applyFill="1" applyAlignment="1">
      <alignment horizontal="center" vertical="center" wrapText="1"/>
    </xf>
    <xf numFmtId="0" fontId="4" fillId="0" borderId="0" xfId="932" applyFont="1" applyFill="1" applyAlignment="1">
      <alignment horizontal="center" vertical="center" wrapText="1"/>
    </xf>
    <xf numFmtId="0" fontId="26" fillId="56" borderId="0" xfId="932" applyFont="1" applyFill="1" applyAlignment="1">
      <alignment vertical="center" wrapText="1"/>
    </xf>
    <xf numFmtId="0" fontId="5" fillId="0" borderId="15" xfId="932" applyFont="1" applyFill="1" applyBorder="1" applyAlignment="1">
      <alignment horizontal="center" vertical="center" wrapText="1"/>
    </xf>
    <xf numFmtId="49" fontId="5" fillId="56" borderId="16" xfId="932" applyNumberFormat="1" applyFont="1" applyFill="1" applyBorder="1" applyAlignment="1">
      <alignment horizontal="center" vertical="center" wrapText="1"/>
    </xf>
    <xf numFmtId="0" fontId="5" fillId="56" borderId="15" xfId="932" applyFont="1" applyFill="1" applyBorder="1" applyAlignment="1">
      <alignment horizontal="center" vertical="center" wrapText="1"/>
    </xf>
    <xf numFmtId="0" fontId="4" fillId="56" borderId="16" xfId="932" applyFont="1" applyFill="1" applyBorder="1" applyAlignment="1">
      <alignment horizontal="left" vertical="center" wrapText="1"/>
    </xf>
    <xf numFmtId="0" fontId="4" fillId="56" borderId="15" xfId="932" applyFont="1" applyFill="1" applyBorder="1" applyAlignment="1">
      <alignment vertical="center" wrapText="1"/>
    </xf>
    <xf numFmtId="0" fontId="4" fillId="56" borderId="15" xfId="932" applyFont="1" applyFill="1" applyBorder="1" applyAlignment="1">
      <alignment horizontal="center" vertical="center" wrapText="1"/>
    </xf>
    <xf numFmtId="0" fontId="4" fillId="0" borderId="0" xfId="932" applyFont="1"/>
    <xf numFmtId="0" fontId="9" fillId="56" borderId="19" xfId="932" applyFont="1" applyFill="1" applyBorder="1" applyAlignment="1">
      <alignment horizontal="left" vertical="center"/>
    </xf>
    <xf numFmtId="0" fontId="9" fillId="56" borderId="19" xfId="932" applyFont="1" applyFill="1" applyBorder="1" applyAlignment="1">
      <alignment horizontal="left" vertical="center" wrapText="1"/>
    </xf>
    <xf numFmtId="0" fontId="4" fillId="0" borderId="16" xfId="932" applyFont="1" applyFill="1" applyBorder="1" applyAlignment="1">
      <alignment horizontal="center" vertical="center" wrapText="1"/>
    </xf>
    <xf numFmtId="0" fontId="4" fillId="0" borderId="21" xfId="932" applyFont="1" applyFill="1" applyBorder="1" applyAlignment="1">
      <alignment horizontal="left" vertical="center"/>
    </xf>
    <xf numFmtId="0" fontId="4" fillId="0" borderId="21" xfId="932" applyFont="1" applyFill="1" applyBorder="1" applyAlignment="1">
      <alignment horizontal="left" vertical="center" wrapText="1"/>
    </xf>
    <xf numFmtId="0" fontId="4" fillId="0" borderId="15" xfId="932" applyFont="1" applyFill="1" applyBorder="1" applyAlignment="1">
      <alignment vertical="center" wrapText="1"/>
    </xf>
    <xf numFmtId="0" fontId="4" fillId="0" borderId="0" xfId="932" applyFont="1" applyFill="1" applyAlignment="1">
      <alignment vertical="center" wrapText="1"/>
    </xf>
    <xf numFmtId="0" fontId="4" fillId="0" borderId="16" xfId="932" applyFont="1" applyFill="1" applyBorder="1" applyAlignment="1">
      <alignment horizontal="left" vertical="center"/>
    </xf>
    <xf numFmtId="0" fontId="4" fillId="0" borderId="17" xfId="932" applyFont="1" applyFill="1" applyBorder="1" applyAlignment="1">
      <alignment horizontal="left" vertical="center" wrapText="1"/>
    </xf>
    <xf numFmtId="0" fontId="4" fillId="0" borderId="15" xfId="932" applyFont="1" applyFill="1" applyBorder="1" applyAlignment="1">
      <alignment horizontal="left" vertical="center" wrapText="1"/>
    </xf>
    <xf numFmtId="0" fontId="4" fillId="56" borderId="16" xfId="932" applyFont="1" applyFill="1" applyBorder="1" applyAlignment="1">
      <alignment horizontal="center" vertical="center" wrapText="1"/>
    </xf>
    <xf numFmtId="0" fontId="4" fillId="56" borderId="16" xfId="932" applyFont="1" applyFill="1" applyBorder="1" applyAlignment="1">
      <alignment horizontal="left" vertical="center"/>
    </xf>
    <xf numFmtId="0" fontId="4" fillId="0" borderId="17" xfId="932" applyFont="1" applyBorder="1"/>
    <xf numFmtId="0" fontId="4" fillId="56" borderId="21" xfId="932" applyFont="1" applyFill="1" applyBorder="1" applyAlignment="1">
      <alignment horizontal="left" vertical="center" wrapText="1"/>
    </xf>
    <xf numFmtId="0" fontId="4" fillId="56" borderId="15" xfId="932" applyFont="1" applyFill="1" applyBorder="1" applyAlignment="1">
      <alignment horizontal="left" vertical="center" wrapText="1"/>
    </xf>
    <xf numFmtId="0" fontId="4" fillId="56" borderId="25" xfId="932" applyFont="1" applyFill="1" applyBorder="1" applyAlignment="1">
      <alignment horizontal="left" vertical="center"/>
    </xf>
    <xf numFmtId="0" fontId="4" fillId="56" borderId="26" xfId="932" applyFont="1" applyFill="1" applyBorder="1" applyAlignment="1">
      <alignment horizontal="left" vertical="center"/>
    </xf>
    <xf numFmtId="0" fontId="4" fillId="56" borderId="26" xfId="932" applyFont="1" applyFill="1" applyBorder="1" applyAlignment="1">
      <alignment horizontal="left" vertical="center" wrapText="1"/>
    </xf>
    <xf numFmtId="0" fontId="4" fillId="56" borderId="21" xfId="932" applyFont="1" applyFill="1" applyBorder="1" applyAlignment="1">
      <alignment horizontal="left" vertical="center"/>
    </xf>
    <xf numFmtId="0" fontId="4" fillId="56" borderId="17" xfId="932" applyFont="1" applyFill="1" applyBorder="1" applyAlignment="1">
      <alignment horizontal="left" vertical="center" wrapText="1"/>
    </xf>
    <xf numFmtId="16" fontId="4" fillId="56" borderId="15" xfId="932" applyNumberFormat="1" applyFont="1" applyFill="1" applyBorder="1" applyAlignment="1">
      <alignment horizontal="left" vertical="center" wrapText="1"/>
    </xf>
    <xf numFmtId="0" fontId="4" fillId="0" borderId="16" xfId="932" applyFont="1" applyBorder="1"/>
    <xf numFmtId="0" fontId="4" fillId="56" borderId="15" xfId="932" quotePrefix="1" applyFont="1" applyFill="1" applyBorder="1" applyAlignment="1">
      <alignment horizontal="left" vertical="center" wrapText="1"/>
    </xf>
    <xf numFmtId="0" fontId="4" fillId="0" borderId="15" xfId="932" applyFont="1" applyFill="1" applyBorder="1" applyAlignment="1">
      <alignment horizontal="center" vertical="center" wrapText="1"/>
    </xf>
    <xf numFmtId="0" fontId="5" fillId="0" borderId="21" xfId="932" applyFont="1" applyFill="1" applyBorder="1" applyAlignment="1">
      <alignment horizontal="left" vertical="center"/>
    </xf>
    <xf numFmtId="0" fontId="5" fillId="0" borderId="21" xfId="932" applyFont="1" applyFill="1" applyBorder="1" applyAlignment="1">
      <alignment horizontal="left" vertical="center" wrapText="1"/>
    </xf>
    <xf numFmtId="16" fontId="4" fillId="56" borderId="15" xfId="932" quotePrefix="1" applyNumberFormat="1" applyFont="1" applyFill="1" applyBorder="1" applyAlignment="1">
      <alignment horizontal="left" vertical="center" wrapText="1"/>
    </xf>
    <xf numFmtId="0" fontId="5" fillId="56" borderId="0" xfId="932" applyFont="1" applyFill="1" applyBorder="1" applyAlignment="1">
      <alignment horizontal="left" vertical="center" wrapText="1"/>
    </xf>
    <xf numFmtId="0" fontId="4" fillId="56" borderId="0" xfId="932" applyFont="1" applyFill="1" applyBorder="1" applyAlignment="1">
      <alignment horizontal="left" vertical="center" wrapText="1"/>
    </xf>
    <xf numFmtId="0" fontId="4" fillId="56" borderId="0" xfId="932" applyFont="1" applyFill="1" applyBorder="1" applyAlignment="1">
      <alignment vertical="center" wrapText="1"/>
    </xf>
    <xf numFmtId="0" fontId="4" fillId="56" borderId="0" xfId="932" applyFont="1" applyFill="1" applyBorder="1" applyAlignment="1">
      <alignment vertical="center"/>
    </xf>
    <xf numFmtId="0" fontId="6" fillId="56" borderId="0" xfId="932" applyFont="1" applyFill="1" applyBorder="1" applyAlignment="1">
      <alignment vertical="center"/>
    </xf>
    <xf numFmtId="0" fontId="4" fillId="0" borderId="0" xfId="932" applyFont="1" applyFill="1" applyAlignment="1">
      <alignment horizontal="center" vertical="top" wrapText="1"/>
    </xf>
    <xf numFmtId="0" fontId="5" fillId="56" borderId="18" xfId="932" applyFont="1" applyFill="1" applyBorder="1" applyAlignment="1">
      <alignment horizontal="center" vertical="center" wrapText="1"/>
    </xf>
    <xf numFmtId="0" fontId="5" fillId="56" borderId="15" xfId="932" applyFont="1" applyFill="1" applyBorder="1" applyAlignment="1">
      <alignment horizontal="center" vertical="center"/>
    </xf>
    <xf numFmtId="0" fontId="1" fillId="0" borderId="21" xfId="932" applyFont="1" applyBorder="1" applyAlignment="1">
      <alignment horizontal="left" vertical="center" wrapText="1"/>
    </xf>
    <xf numFmtId="0" fontId="3" fillId="0" borderId="0" xfId="932" applyFont="1"/>
    <xf numFmtId="0" fontId="4" fillId="0" borderId="17" xfId="932" applyFont="1" applyFill="1" applyBorder="1" applyAlignment="1">
      <alignment horizontal="left" vertical="center"/>
    </xf>
    <xf numFmtId="0" fontId="4" fillId="0" borderId="16" xfId="932" applyFont="1" applyFill="1" applyBorder="1" applyAlignment="1">
      <alignment vertical="center"/>
    </xf>
    <xf numFmtId="0" fontId="4" fillId="0" borderId="21" xfId="932" applyFont="1" applyFill="1" applyBorder="1" applyAlignment="1">
      <alignment vertical="center"/>
    </xf>
    <xf numFmtId="0" fontId="4" fillId="0" borderId="17" xfId="932" applyFont="1" applyFill="1" applyBorder="1" applyAlignment="1">
      <alignment vertical="center"/>
    </xf>
    <xf numFmtId="0" fontId="4" fillId="0" borderId="16" xfId="932" applyFont="1" applyFill="1" applyBorder="1" applyAlignment="1">
      <alignment horizontal="center" vertical="center"/>
    </xf>
    <xf numFmtId="0" fontId="4" fillId="0" borderId="17" xfId="932" applyFont="1" applyFill="1" applyBorder="1" applyAlignment="1"/>
    <xf numFmtId="0" fontId="5" fillId="0" borderId="17" xfId="932" applyFont="1" applyFill="1" applyBorder="1" applyAlignment="1"/>
    <xf numFmtId="0" fontId="5" fillId="0" borderId="17" xfId="932" applyFont="1" applyBorder="1"/>
    <xf numFmtId="0" fontId="5" fillId="56" borderId="21" xfId="932" applyFont="1" applyFill="1" applyBorder="1" applyAlignment="1">
      <alignment horizontal="left" vertical="center" wrapText="1"/>
    </xf>
    <xf numFmtId="0" fontId="4" fillId="0" borderId="17" xfId="932" applyFont="1" applyBorder="1" applyAlignment="1"/>
    <xf numFmtId="0" fontId="4" fillId="0" borderId="25" xfId="932" applyFont="1" applyFill="1" applyBorder="1" applyAlignment="1">
      <alignment horizontal="left" vertical="center"/>
    </xf>
    <xf numFmtId="0" fontId="4" fillId="0" borderId="26" xfId="932" applyFont="1" applyFill="1" applyBorder="1" applyAlignment="1">
      <alignment horizontal="left" vertical="center"/>
    </xf>
    <xf numFmtId="0" fontId="4" fillId="0" borderId="26" xfId="932" applyFont="1" applyFill="1" applyBorder="1" applyAlignment="1">
      <alignment horizontal="left" vertical="center" wrapText="1"/>
    </xf>
    <xf numFmtId="0" fontId="4" fillId="0" borderId="15" xfId="932" quotePrefix="1" applyFont="1" applyFill="1" applyBorder="1" applyAlignment="1">
      <alignment horizontal="left" vertical="center" wrapText="1"/>
    </xf>
    <xf numFmtId="0" fontId="4" fillId="0" borderId="15" xfId="932" applyFont="1" applyFill="1" applyBorder="1" applyAlignment="1">
      <alignment horizontal="left" vertical="center"/>
    </xf>
    <xf numFmtId="0" fontId="5" fillId="0" borderId="26" xfId="932" applyFont="1" applyFill="1" applyBorder="1" applyAlignment="1">
      <alignment horizontal="left" vertical="center"/>
    </xf>
    <xf numFmtId="0" fontId="9" fillId="0" borderId="16" xfId="932" applyFont="1" applyFill="1" applyBorder="1" applyAlignment="1">
      <alignment horizontal="left" vertical="center"/>
    </xf>
    <xf numFmtId="0" fontId="29" fillId="0" borderId="17" xfId="932" applyFont="1" applyFill="1" applyBorder="1" applyAlignment="1">
      <alignment horizontal="left" vertical="center"/>
    </xf>
    <xf numFmtId="0" fontId="28" fillId="0" borderId="17" xfId="932" applyFont="1" applyFill="1" applyBorder="1" applyAlignment="1">
      <alignment horizontal="left" vertical="center"/>
    </xf>
    <xf numFmtId="16" fontId="4" fillId="0" borderId="15" xfId="932" quotePrefix="1" applyNumberFormat="1" applyFont="1" applyFill="1" applyBorder="1" applyAlignment="1">
      <alignment horizontal="left" vertical="center" wrapText="1"/>
    </xf>
    <xf numFmtId="0" fontId="9" fillId="56" borderId="21" xfId="932" applyFont="1" applyFill="1" applyBorder="1" applyAlignment="1">
      <alignment horizontal="left" vertical="center"/>
    </xf>
    <xf numFmtId="0" fontId="9" fillId="56" borderId="21" xfId="932" applyFont="1" applyFill="1" applyBorder="1" applyAlignment="1">
      <alignment horizontal="left" vertical="center" wrapText="1"/>
    </xf>
    <xf numFmtId="0" fontId="1" fillId="0" borderId="0" xfId="932" applyFont="1" applyAlignment="1"/>
    <xf numFmtId="0" fontId="1" fillId="0" borderId="29" xfId="932" applyFont="1" applyBorder="1" applyAlignment="1"/>
    <xf numFmtId="0" fontId="1" fillId="0" borderId="0" xfId="932" applyFont="1" applyBorder="1" applyAlignment="1"/>
    <xf numFmtId="0" fontId="4" fillId="56" borderId="0" xfId="932" applyFont="1" applyFill="1" applyAlignment="1">
      <alignment horizontal="center" vertical="top" wrapText="1"/>
    </xf>
    <xf numFmtId="0" fontId="1" fillId="0" borderId="0" xfId="932" applyFont="1" applyFill="1" applyAlignment="1"/>
    <xf numFmtId="0" fontId="1" fillId="0" borderId="29" xfId="932" applyFont="1" applyFill="1" applyBorder="1" applyAlignment="1"/>
    <xf numFmtId="0" fontId="1" fillId="0" borderId="0" xfId="932" applyFont="1" applyFill="1" applyBorder="1" applyAlignment="1"/>
    <xf numFmtId="0" fontId="4" fillId="0" borderId="15" xfId="93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56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56" borderId="0" xfId="0" applyFont="1" applyFill="1" applyAlignment="1">
      <alignment horizontal="righ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2" fillId="56" borderId="0" xfId="0" applyFont="1" applyFill="1" applyAlignment="1">
      <alignment horizontal="center" vertical="center" wrapText="1"/>
    </xf>
    <xf numFmtId="0" fontId="4" fillId="56" borderId="0" xfId="0" applyFont="1" applyFill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56" borderId="1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56" borderId="19" xfId="0" applyFont="1" applyFill="1" applyBorder="1" applyAlignment="1">
      <alignment horizontal="left" wrapText="1"/>
    </xf>
    <xf numFmtId="0" fontId="5" fillId="56" borderId="15" xfId="0" applyFont="1" applyFill="1" applyBorder="1" applyAlignment="1">
      <alignment horizontal="center" vertical="center" wrapText="1"/>
    </xf>
    <xf numFmtId="0" fontId="4" fillId="56" borderId="21" xfId="0" applyFont="1" applyFill="1" applyBorder="1" applyAlignment="1">
      <alignment wrapText="1"/>
    </xf>
    <xf numFmtId="0" fontId="2" fillId="0" borderId="15" xfId="0" applyFont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2" fillId="0" borderId="15" xfId="930" applyFont="1" applyBorder="1" applyAlignment="1">
      <alignment horizontal="center" vertical="center" wrapText="1"/>
    </xf>
    <xf numFmtId="0" fontId="42" fillId="0" borderId="0" xfId="930" applyFont="1" applyAlignment="1">
      <alignment vertical="center"/>
    </xf>
    <xf numFmtId="0" fontId="27" fillId="0" borderId="0" xfId="932" applyFont="1" applyFill="1" applyAlignment="1"/>
    <xf numFmtId="0" fontId="82" fillId="56" borderId="0" xfId="932" applyFont="1" applyFill="1" applyAlignment="1">
      <alignment vertical="center" wrapText="1"/>
    </xf>
    <xf numFmtId="0" fontId="83" fillId="0" borderId="0" xfId="932" applyFont="1" applyAlignment="1"/>
    <xf numFmtId="0" fontId="82" fillId="56" borderId="0" xfId="932" applyFont="1" applyFill="1" applyAlignment="1">
      <alignment horizontal="left" vertical="center"/>
    </xf>
    <xf numFmtId="0" fontId="82" fillId="0" borderId="0" xfId="932" applyFont="1" applyFill="1" applyAlignment="1">
      <alignment horizontal="left" vertical="center"/>
    </xf>
    <xf numFmtId="0" fontId="14" fillId="56" borderId="0" xfId="0" applyFont="1" applyFill="1"/>
    <xf numFmtId="2" fontId="4" fillId="56" borderId="15" xfId="0" applyNumberFormat="1" applyFont="1" applyFill="1" applyBorder="1" applyAlignment="1">
      <alignment horizontal="center" vertical="center" wrapText="1"/>
    </xf>
    <xf numFmtId="2" fontId="4" fillId="56" borderId="15" xfId="932" applyNumberFormat="1" applyFont="1" applyFill="1" applyBorder="1" applyAlignment="1">
      <alignment vertical="center" wrapText="1"/>
    </xf>
    <xf numFmtId="0" fontId="5" fillId="56" borderId="15" xfId="0" applyFont="1" applyFill="1" applyBorder="1" applyAlignment="1">
      <alignment horizontal="center" vertical="top" wrapText="1"/>
    </xf>
    <xf numFmtId="2" fontId="4" fillId="56" borderId="15" xfId="0" applyNumberFormat="1" applyFont="1" applyFill="1" applyBorder="1" applyAlignment="1">
      <alignment horizontal="center" vertical="top" wrapText="1"/>
    </xf>
    <xf numFmtId="16" fontId="4" fillId="56" borderId="15" xfId="0" applyNumberFormat="1" applyFont="1" applyFill="1" applyBorder="1" applyAlignment="1">
      <alignment horizontal="center" vertical="top" wrapText="1"/>
    </xf>
    <xf numFmtId="16" fontId="4" fillId="0" borderId="15" xfId="0" applyNumberFormat="1" applyFont="1" applyFill="1" applyBorder="1" applyAlignment="1">
      <alignment horizontal="center" vertical="top" wrapText="1"/>
    </xf>
    <xf numFmtId="16" fontId="4" fillId="56" borderId="15" xfId="0" quotePrefix="1" applyNumberFormat="1" applyFont="1" applyFill="1" applyBorder="1" applyAlignment="1">
      <alignment horizontal="center" vertical="top" wrapText="1"/>
    </xf>
    <xf numFmtId="2" fontId="5" fillId="56" borderId="15" xfId="0" applyNumberFormat="1" applyFont="1" applyFill="1" applyBorder="1" applyAlignment="1">
      <alignment horizontal="center" vertical="top" wrapText="1"/>
    </xf>
    <xf numFmtId="2" fontId="4" fillId="0" borderId="15" xfId="0" applyNumberFormat="1" applyFont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2" fillId="0" borderId="15" xfId="93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14" fontId="4" fillId="0" borderId="0" xfId="0" applyNumberFormat="1" applyFont="1" applyFill="1" applyAlignment="1">
      <alignment horizontal="left" vertical="center"/>
    </xf>
    <xf numFmtId="0" fontId="27" fillId="0" borderId="0" xfId="0" applyFont="1" applyAlignment="1">
      <alignment vertical="center"/>
    </xf>
    <xf numFmtId="0" fontId="27" fillId="56" borderId="0" xfId="0" applyFont="1" applyFill="1" applyAlignment="1">
      <alignment vertical="center"/>
    </xf>
    <xf numFmtId="0" fontId="27" fillId="56" borderId="0" xfId="0" applyFont="1" applyFill="1"/>
    <xf numFmtId="0" fontId="27" fillId="0" borderId="0" xfId="0" applyFont="1"/>
    <xf numFmtId="0" fontId="4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wrapText="1"/>
    </xf>
    <xf numFmtId="0" fontId="5" fillId="0" borderId="21" xfId="0" applyFont="1" applyBorder="1" applyAlignment="1">
      <alignment horizontal="center" vertical="top" wrapText="1"/>
    </xf>
    <xf numFmtId="2" fontId="5" fillId="0" borderId="15" xfId="0" applyNumberFormat="1" applyFont="1" applyBorder="1" applyAlignment="1">
      <alignment horizontal="center" vertical="top" wrapText="1"/>
    </xf>
    <xf numFmtId="2" fontId="4" fillId="0" borderId="15" xfId="0" applyNumberFormat="1" applyFont="1" applyFill="1" applyBorder="1" applyAlignment="1">
      <alignment horizontal="center" vertical="center" wrapText="1"/>
    </xf>
    <xf numFmtId="0" fontId="4" fillId="56" borderId="0" xfId="0" applyFont="1" applyFill="1" applyBorder="1"/>
    <xf numFmtId="0" fontId="4" fillId="0" borderId="0" xfId="930" applyFont="1" applyAlignment="1">
      <alignment vertical="center"/>
    </xf>
    <xf numFmtId="2" fontId="4" fillId="0" borderId="15" xfId="930" applyNumberFormat="1" applyFont="1" applyBorder="1" applyAlignment="1">
      <alignment horizontal="center" vertical="center" wrapText="1"/>
    </xf>
    <xf numFmtId="0" fontId="5" fillId="0" borderId="15" xfId="930" applyFont="1" applyBorder="1" applyAlignment="1">
      <alignment horizontal="center" vertical="center" wrapText="1"/>
    </xf>
    <xf numFmtId="0" fontId="5" fillId="0" borderId="15" xfId="930" applyFont="1" applyFill="1" applyBorder="1" applyAlignment="1">
      <alignment horizontal="center" vertical="center" wrapText="1"/>
    </xf>
    <xf numFmtId="0" fontId="5" fillId="0" borderId="0" xfId="930" applyFont="1" applyAlignment="1">
      <alignment horizontal="center" vertical="center" wrapText="1"/>
    </xf>
    <xf numFmtId="0" fontId="5" fillId="0" borderId="21" xfId="930" applyFont="1" applyFill="1" applyBorder="1" applyAlignment="1">
      <alignment horizontal="center" vertical="center" wrapText="1"/>
    </xf>
    <xf numFmtId="0" fontId="14" fillId="0" borderId="15" xfId="930" applyFont="1" applyFill="1" applyBorder="1" applyAlignment="1">
      <alignment horizontal="center" vertical="center" wrapText="1"/>
    </xf>
    <xf numFmtId="0" fontId="14" fillId="0" borderId="23" xfId="930" applyNumberFormat="1" applyFont="1" applyFill="1" applyBorder="1" applyAlignment="1">
      <alignment horizontal="center" vertical="center" wrapText="1"/>
    </xf>
    <xf numFmtId="2" fontId="5" fillId="0" borderId="15" xfId="93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2" fillId="56" borderId="0" xfId="932" applyFont="1" applyFill="1" applyAlignment="1">
      <alignment vertical="center"/>
    </xf>
    <xf numFmtId="0" fontId="82" fillId="0" borderId="0" xfId="932" applyFont="1" applyAlignment="1"/>
    <xf numFmtId="0" fontId="82" fillId="0" borderId="0" xfId="932" applyFont="1" applyFill="1" applyAlignment="1"/>
    <xf numFmtId="0" fontId="5" fillId="0" borderId="15" xfId="931" applyFont="1" applyBorder="1" applyAlignment="1">
      <alignment horizontal="center" vertical="center"/>
    </xf>
    <xf numFmtId="0" fontId="5" fillId="0" borderId="15" xfId="931" applyFont="1" applyBorder="1" applyAlignment="1">
      <alignment horizontal="center" vertical="center" wrapText="1"/>
    </xf>
    <xf numFmtId="0" fontId="4" fillId="0" borderId="15" xfId="931" applyFont="1" applyBorder="1" applyAlignment="1">
      <alignment horizontal="center" vertical="center"/>
    </xf>
    <xf numFmtId="0" fontId="4" fillId="0" borderId="15" xfId="931" applyFont="1" applyBorder="1" applyAlignment="1">
      <alignment horizontal="center" vertical="center" wrapText="1"/>
    </xf>
    <xf numFmtId="0" fontId="5" fillId="0" borderId="15" xfId="931" applyFont="1" applyBorder="1" applyAlignment="1">
      <alignment vertical="center"/>
    </xf>
    <xf numFmtId="2" fontId="5" fillId="0" borderId="15" xfId="931" applyNumberFormat="1" applyFont="1" applyBorder="1" applyAlignment="1">
      <alignment horizontal="center" vertical="center"/>
    </xf>
    <xf numFmtId="2" fontId="4" fillId="0" borderId="15" xfId="931" applyNumberFormat="1" applyFont="1" applyBorder="1" applyAlignment="1">
      <alignment horizontal="center" vertical="center"/>
    </xf>
    <xf numFmtId="0" fontId="27" fillId="0" borderId="15" xfId="931" applyFont="1" applyBorder="1" applyAlignment="1">
      <alignment horizontal="center" vertical="center"/>
    </xf>
    <xf numFmtId="0" fontId="26" fillId="0" borderId="15" xfId="931" applyFont="1" applyBorder="1" applyAlignment="1">
      <alignment horizontal="center" vertical="center"/>
    </xf>
    <xf numFmtId="0" fontId="27" fillId="0" borderId="15" xfId="931" applyFont="1" applyBorder="1" applyAlignment="1">
      <alignment vertical="center"/>
    </xf>
    <xf numFmtId="0" fontId="4" fillId="56" borderId="17" xfId="932" applyFont="1" applyFill="1" applyBorder="1" applyAlignment="1">
      <alignment horizontal="center" vertical="center" wrapText="1"/>
    </xf>
    <xf numFmtId="16" fontId="4" fillId="0" borderId="17" xfId="932" applyNumberFormat="1" applyFont="1" applyFill="1" applyBorder="1" applyAlignment="1">
      <alignment horizontal="center" vertical="center" wrapText="1"/>
    </xf>
    <xf numFmtId="16" fontId="4" fillId="0" borderId="15" xfId="932" applyNumberFormat="1" applyFont="1" applyFill="1" applyBorder="1" applyAlignment="1">
      <alignment horizontal="center" vertical="center" wrapText="1"/>
    </xf>
    <xf numFmtId="16" fontId="4" fillId="56" borderId="15" xfId="932" applyNumberFormat="1" applyFont="1" applyFill="1" applyBorder="1" applyAlignment="1">
      <alignment horizontal="center" vertical="center" wrapText="1"/>
    </xf>
    <xf numFmtId="16" fontId="4" fillId="56" borderId="17" xfId="0" applyNumberFormat="1" applyFont="1" applyFill="1" applyBorder="1" applyAlignment="1">
      <alignment horizontal="center" vertical="center" wrapText="1"/>
    </xf>
    <xf numFmtId="16" fontId="4" fillId="0" borderId="15" xfId="0" quotePrefix="1" applyNumberFormat="1" applyFont="1" applyFill="1" applyBorder="1" applyAlignment="1">
      <alignment horizontal="center" vertical="center" wrapText="1"/>
    </xf>
    <xf numFmtId="0" fontId="4" fillId="56" borderId="15" xfId="0" quotePrefix="1" applyFont="1" applyFill="1" applyBorder="1" applyAlignment="1">
      <alignment horizontal="center" vertical="center" wrapText="1"/>
    </xf>
    <xf numFmtId="0" fontId="4" fillId="56" borderId="21" xfId="0" quotePrefix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93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wrapText="1"/>
    </xf>
    <xf numFmtId="2" fontId="5" fillId="0" borderId="15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2" fontId="4" fillId="0" borderId="15" xfId="931" applyNumberFormat="1" applyFont="1" applyBorder="1" applyAlignment="1">
      <alignment horizontal="center" vertical="center" wrapText="1"/>
    </xf>
    <xf numFmtId="2" fontId="5" fillId="0" borderId="15" xfId="931" applyNumberFormat="1" applyFont="1" applyBorder="1" applyAlignment="1">
      <alignment horizontal="center" vertical="center" wrapText="1"/>
    </xf>
    <xf numFmtId="0" fontId="6" fillId="56" borderId="0" xfId="0" applyFont="1" applyFill="1" applyBorder="1" applyAlignment="1">
      <alignment wrapText="1"/>
    </xf>
    <xf numFmtId="0" fontId="11" fillId="0" borderId="0" xfId="0" applyFont="1" applyAlignment="1"/>
    <xf numFmtId="0" fontId="6" fillId="56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87" fillId="56" borderId="0" xfId="0" applyFont="1" applyFill="1" applyAlignment="1">
      <alignment horizontal="center" vertical="center" wrapText="1"/>
    </xf>
    <xf numFmtId="0" fontId="85" fillId="56" borderId="0" xfId="0" applyFont="1" applyFill="1" applyAlignment="1">
      <alignment horizontal="center" vertical="center" wrapText="1"/>
    </xf>
    <xf numFmtId="0" fontId="85" fillId="56" borderId="0" xfId="0" applyFont="1" applyFill="1" applyAlignment="1">
      <alignment vertical="center" wrapText="1"/>
    </xf>
    <xf numFmtId="0" fontId="4" fillId="56" borderId="0" xfId="0" applyFont="1" applyFill="1" applyAlignment="1">
      <alignment horizontal="center" vertical="center" wrapText="1"/>
    </xf>
    <xf numFmtId="0" fontId="0" fillId="56" borderId="0" xfId="0" applyFill="1" applyAlignment="1">
      <alignment horizontal="center" vertical="center" wrapText="1"/>
    </xf>
    <xf numFmtId="0" fontId="0" fillId="56" borderId="0" xfId="0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82" fillId="0" borderId="0" xfId="0" applyFont="1" applyFill="1" applyAlignment="1">
      <alignment horizontal="left" vertical="center" wrapText="1"/>
    </xf>
    <xf numFmtId="0" fontId="8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5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56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2" fillId="56" borderId="0" xfId="0" applyFont="1" applyFill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82" fillId="56" borderId="0" xfId="0" applyFont="1" applyFill="1" applyAlignment="1">
      <alignment horizontal="left" vertical="center" wrapText="1"/>
    </xf>
    <xf numFmtId="0" fontId="1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vertical="center" wrapText="1"/>
    </xf>
    <xf numFmtId="0" fontId="8" fillId="0" borderId="29" xfId="0" applyFont="1" applyFill="1" applyBorder="1" applyAlignment="1">
      <alignment horizontal="right" vertical="center" wrapText="1"/>
    </xf>
    <xf numFmtId="0" fontId="4" fillId="56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56" borderId="0" xfId="0" applyFont="1" applyFill="1" applyAlignment="1">
      <alignment vertical="center" wrapText="1"/>
    </xf>
    <xf numFmtId="0" fontId="2" fillId="0" borderId="16" xfId="931" applyFont="1" applyBorder="1" applyAlignment="1">
      <alignment horizontal="left" vertical="center"/>
    </xf>
    <xf numFmtId="0" fontId="22" fillId="0" borderId="17" xfId="931" applyFont="1" applyBorder="1" applyAlignment="1">
      <alignment vertical="center"/>
    </xf>
    <xf numFmtId="0" fontId="22" fillId="0" borderId="21" xfId="931" applyFont="1" applyBorder="1" applyAlignment="1">
      <alignment vertical="center"/>
    </xf>
    <xf numFmtId="0" fontId="2" fillId="0" borderId="16" xfId="931" applyFont="1" applyBorder="1" applyAlignment="1">
      <alignment vertical="center" wrapText="1"/>
    </xf>
    <xf numFmtId="0" fontId="22" fillId="0" borderId="17" xfId="931" applyFont="1" applyBorder="1" applyAlignment="1">
      <alignment vertical="center" wrapText="1"/>
    </xf>
    <xf numFmtId="0" fontId="22" fillId="0" borderId="21" xfId="931" applyFont="1" applyBorder="1" applyAlignment="1">
      <alignment vertical="center" wrapText="1"/>
    </xf>
    <xf numFmtId="0" fontId="2" fillId="0" borderId="16" xfId="931" applyFont="1" applyBorder="1" applyAlignment="1">
      <alignment vertical="center"/>
    </xf>
    <xf numFmtId="0" fontId="16" fillId="0" borderId="0" xfId="931" applyFont="1" applyAlignment="1">
      <alignment horizontal="center" vertical="center"/>
    </xf>
    <xf numFmtId="0" fontId="17" fillId="0" borderId="0" xfId="931" applyFont="1" applyAlignment="1">
      <alignment vertical="center"/>
    </xf>
    <xf numFmtId="0" fontId="20" fillId="0" borderId="0" xfId="931" applyFont="1" applyAlignment="1">
      <alignment horizontal="right" vertical="center"/>
    </xf>
    <xf numFmtId="0" fontId="3" fillId="0" borderId="16" xfId="931" applyFont="1" applyBorder="1" applyAlignment="1">
      <alignment horizontal="left" vertical="center"/>
    </xf>
    <xf numFmtId="0" fontId="21" fillId="0" borderId="17" xfId="931" applyFont="1" applyBorder="1" applyAlignment="1">
      <alignment vertical="center"/>
    </xf>
    <xf numFmtId="0" fontId="21" fillId="0" borderId="21" xfId="931" applyFont="1" applyBorder="1" applyAlignment="1">
      <alignment vertical="center"/>
    </xf>
    <xf numFmtId="0" fontId="2" fillId="0" borderId="15" xfId="931" applyFont="1" applyBorder="1" applyAlignment="1">
      <alignment horizontal="center" vertical="center" wrapText="1"/>
    </xf>
    <xf numFmtId="0" fontId="21" fillId="0" borderId="15" xfId="931" applyFont="1" applyBorder="1" applyAlignment="1">
      <alignment vertical="center" wrapText="1"/>
    </xf>
    <xf numFmtId="0" fontId="2" fillId="0" borderId="15" xfId="931" applyFont="1" applyBorder="1" applyAlignment="1">
      <alignment vertical="center" wrapText="1"/>
    </xf>
    <xf numFmtId="0" fontId="22" fillId="0" borderId="15" xfId="931" applyFont="1" applyBorder="1" applyAlignment="1">
      <alignment vertical="center"/>
    </xf>
    <xf numFmtId="0" fontId="3" fillId="0" borderId="15" xfId="931" applyFont="1" applyBorder="1" applyAlignment="1">
      <alignment vertical="center" wrapText="1"/>
    </xf>
    <xf numFmtId="0" fontId="16" fillId="0" borderId="0" xfId="931" applyFont="1" applyAlignment="1">
      <alignment horizontal="justify" vertical="center"/>
    </xf>
    <xf numFmtId="0" fontId="18" fillId="0" borderId="0" xfId="931" applyFont="1" applyAlignment="1">
      <alignment horizontal="center" vertical="center"/>
    </xf>
    <xf numFmtId="0" fontId="19" fillId="0" borderId="0" xfId="931" applyFont="1" applyAlignment="1">
      <alignment vertical="center"/>
    </xf>
    <xf numFmtId="0" fontId="2" fillId="0" borderId="0" xfId="931" applyFont="1" applyAlignment="1">
      <alignment horizontal="center" vertical="center"/>
    </xf>
    <xf numFmtId="0" fontId="12" fillId="0" borderId="0" xfId="931" applyAlignment="1">
      <alignment vertical="center"/>
    </xf>
    <xf numFmtId="0" fontId="15" fillId="0" borderId="0" xfId="931" applyFont="1" applyAlignment="1">
      <alignment horizontal="center" vertical="center"/>
    </xf>
    <xf numFmtId="0" fontId="84" fillId="0" borderId="0" xfId="931" applyFont="1" applyAlignment="1">
      <alignment horizontal="center" vertical="center"/>
    </xf>
    <xf numFmtId="0" fontId="85" fillId="0" borderId="0" xfId="931" applyFont="1" applyAlignment="1">
      <alignment vertical="center"/>
    </xf>
    <xf numFmtId="0" fontId="84" fillId="0" borderId="0" xfId="931" applyFont="1" applyBorder="1" applyAlignment="1">
      <alignment horizontal="center" vertical="center"/>
    </xf>
    <xf numFmtId="0" fontId="85" fillId="0" borderId="0" xfId="931" applyFont="1" applyBorder="1" applyAlignment="1">
      <alignment vertical="center"/>
    </xf>
    <xf numFmtId="0" fontId="3" fillId="0" borderId="15" xfId="931" applyFont="1" applyBorder="1" applyAlignment="1">
      <alignment horizontal="left" vertical="center" wrapText="1"/>
    </xf>
    <xf numFmtId="0" fontId="21" fillId="0" borderId="15" xfId="931" applyFont="1" applyBorder="1" applyAlignment="1">
      <alignment vertical="center"/>
    </xf>
    <xf numFmtId="0" fontId="4" fillId="0" borderId="0" xfId="931" applyFont="1" applyFill="1" applyAlignment="1">
      <alignment horizontal="center" vertical="top" wrapText="1"/>
    </xf>
    <xf numFmtId="0" fontId="4" fillId="0" borderId="0" xfId="931" applyFont="1" applyFill="1" applyBorder="1" applyAlignment="1">
      <alignment horizontal="left" vertical="top" wrapText="1"/>
    </xf>
    <xf numFmtId="0" fontId="82" fillId="0" borderId="0" xfId="931" applyFont="1" applyFill="1" applyBorder="1" applyAlignment="1">
      <alignment horizontal="left" vertical="center" wrapText="1"/>
    </xf>
    <xf numFmtId="0" fontId="2" fillId="0" borderId="16" xfId="931" applyFont="1" applyBorder="1" applyAlignment="1">
      <alignment horizontal="left" vertical="center" wrapText="1"/>
    </xf>
    <xf numFmtId="0" fontId="82" fillId="0" borderId="0" xfId="931" applyFont="1" applyAlignment="1">
      <alignment horizontal="left" vertical="center"/>
    </xf>
    <xf numFmtId="0" fontId="4" fillId="0" borderId="0" xfId="931" applyFont="1" applyAlignment="1">
      <alignment horizontal="center" vertical="top" wrapText="1"/>
    </xf>
    <xf numFmtId="0" fontId="4" fillId="0" borderId="0" xfId="931" applyFont="1" applyBorder="1" applyAlignment="1">
      <alignment horizontal="left" vertical="top" wrapText="1"/>
    </xf>
    <xf numFmtId="0" fontId="82" fillId="0" borderId="0" xfId="931" applyFont="1" applyBorder="1" applyAlignment="1">
      <alignment horizontal="left" vertical="center" wrapText="1"/>
    </xf>
    <xf numFmtId="0" fontId="82" fillId="0" borderId="0" xfId="931" applyFont="1" applyFill="1" applyAlignment="1">
      <alignment horizontal="left" vertical="center"/>
    </xf>
    <xf numFmtId="0" fontId="5" fillId="56" borderId="0" xfId="932" applyFont="1" applyFill="1" applyAlignment="1">
      <alignment horizontal="center" vertical="center" wrapText="1"/>
    </xf>
    <xf numFmtId="49" fontId="5" fillId="56" borderId="18" xfId="932" applyNumberFormat="1" applyFont="1" applyFill="1" applyBorder="1" applyAlignment="1">
      <alignment horizontal="center" vertical="center" wrapText="1"/>
    </xf>
    <xf numFmtId="49" fontId="5" fillId="56" borderId="23" xfId="932" applyNumberFormat="1" applyFont="1" applyFill="1" applyBorder="1" applyAlignment="1">
      <alignment horizontal="center" vertical="center" wrapText="1"/>
    </xf>
    <xf numFmtId="0" fontId="87" fillId="56" borderId="0" xfId="932" applyFont="1" applyFill="1" applyAlignment="1">
      <alignment horizontal="center" vertical="center" wrapText="1"/>
    </xf>
    <xf numFmtId="0" fontId="4" fillId="56" borderId="0" xfId="932" applyFont="1" applyFill="1" applyAlignment="1">
      <alignment horizontal="center" vertical="center" wrapText="1"/>
    </xf>
    <xf numFmtId="0" fontId="4" fillId="0" borderId="0" xfId="932" applyFont="1" applyFill="1" applyAlignment="1">
      <alignment horizontal="center" vertical="top" wrapText="1"/>
    </xf>
    <xf numFmtId="0" fontId="5" fillId="56" borderId="16" xfId="932" applyFont="1" applyFill="1" applyBorder="1" applyAlignment="1">
      <alignment horizontal="center" vertical="center" wrapText="1"/>
    </xf>
    <xf numFmtId="0" fontId="5" fillId="56" borderId="17" xfId="932" applyFont="1" applyFill="1" applyBorder="1" applyAlignment="1">
      <alignment horizontal="center" vertical="center" wrapText="1"/>
    </xf>
    <xf numFmtId="0" fontId="5" fillId="56" borderId="21" xfId="932" applyFont="1" applyFill="1" applyBorder="1" applyAlignment="1">
      <alignment horizontal="center" vertical="center" wrapText="1"/>
    </xf>
    <xf numFmtId="0" fontId="5" fillId="0" borderId="18" xfId="932" applyFont="1" applyFill="1" applyBorder="1" applyAlignment="1">
      <alignment horizontal="center" vertical="center" wrapText="1"/>
    </xf>
    <xf numFmtId="0" fontId="5" fillId="0" borderId="23" xfId="932" applyFont="1" applyFill="1" applyBorder="1" applyAlignment="1">
      <alignment horizontal="center" vertical="center" wrapText="1"/>
    </xf>
    <xf numFmtId="0" fontId="5" fillId="56" borderId="19" xfId="932" applyFont="1" applyFill="1" applyBorder="1" applyAlignment="1">
      <alignment horizontal="center" vertical="center" wrapText="1"/>
    </xf>
    <xf numFmtId="0" fontId="5" fillId="56" borderId="20" xfId="932" applyFont="1" applyFill="1" applyBorder="1" applyAlignment="1">
      <alignment horizontal="center" vertical="center" wrapText="1"/>
    </xf>
    <xf numFmtId="0" fontId="5" fillId="56" borderId="22" xfId="932" applyFont="1" applyFill="1" applyBorder="1" applyAlignment="1">
      <alignment horizontal="center" vertical="center" wrapText="1"/>
    </xf>
    <xf numFmtId="0" fontId="5" fillId="56" borderId="24" xfId="932" applyFont="1" applyFill="1" applyBorder="1" applyAlignment="1">
      <alignment horizontal="center" vertical="center" wrapText="1"/>
    </xf>
    <xf numFmtId="0" fontId="5" fillId="56" borderId="29" xfId="932" applyFont="1" applyFill="1" applyBorder="1" applyAlignment="1">
      <alignment horizontal="center" vertical="center" wrapText="1"/>
    </xf>
    <xf numFmtId="0" fontId="5" fillId="56" borderId="28" xfId="932" applyFont="1" applyFill="1" applyBorder="1" applyAlignment="1">
      <alignment horizontal="center" vertical="center" wrapText="1"/>
    </xf>
    <xf numFmtId="0" fontId="4" fillId="56" borderId="0" xfId="932" applyFont="1" applyFill="1" applyAlignment="1">
      <alignment vertical="center" wrapText="1"/>
    </xf>
    <xf numFmtId="0" fontId="1" fillId="56" borderId="0" xfId="932" applyFont="1" applyFill="1" applyAlignment="1">
      <alignment vertical="center" wrapText="1"/>
    </xf>
    <xf numFmtId="0" fontId="8" fillId="0" borderId="29" xfId="932" applyFont="1" applyFill="1" applyBorder="1" applyAlignment="1">
      <alignment horizontal="right" vertical="center" wrapText="1"/>
    </xf>
    <xf numFmtId="0" fontId="4" fillId="0" borderId="0" xfId="932" applyFont="1" applyFill="1" applyAlignment="1">
      <alignment horizontal="left" vertical="top" wrapText="1"/>
    </xf>
    <xf numFmtId="0" fontId="4" fillId="0" borderId="17" xfId="932" applyFont="1" applyFill="1" applyBorder="1" applyAlignment="1">
      <alignment horizontal="left" vertical="center" wrapText="1"/>
    </xf>
    <xf numFmtId="0" fontId="1" fillId="0" borderId="17" xfId="932" applyFont="1" applyFill="1" applyBorder="1" applyAlignment="1">
      <alignment horizontal="left" vertical="center" wrapText="1"/>
    </xf>
    <xf numFmtId="0" fontId="1" fillId="0" borderId="21" xfId="932" applyFont="1" applyFill="1" applyBorder="1" applyAlignment="1">
      <alignment horizontal="left" vertical="center" wrapText="1"/>
    </xf>
    <xf numFmtId="0" fontId="5" fillId="56" borderId="16" xfId="932" applyFont="1" applyFill="1" applyBorder="1" applyAlignment="1">
      <alignment horizontal="left" vertical="center" wrapText="1"/>
    </xf>
    <xf numFmtId="0" fontId="5" fillId="56" borderId="17" xfId="932" applyFont="1" applyFill="1" applyBorder="1" applyAlignment="1">
      <alignment horizontal="left" vertical="center" wrapText="1"/>
    </xf>
    <xf numFmtId="0" fontId="1" fillId="0" borderId="17" xfId="932" applyFont="1" applyBorder="1" applyAlignment="1">
      <alignment horizontal="left" vertical="center" wrapText="1"/>
    </xf>
    <xf numFmtId="0" fontId="1" fillId="0" borderId="21" xfId="932" applyFont="1" applyBorder="1" applyAlignment="1">
      <alignment horizontal="left" vertical="center" wrapText="1"/>
    </xf>
    <xf numFmtId="0" fontId="27" fillId="0" borderId="21" xfId="932" applyFont="1" applyFill="1" applyBorder="1" applyAlignment="1">
      <alignment horizontal="left" vertical="center" wrapText="1"/>
    </xf>
    <xf numFmtId="0" fontId="4" fillId="0" borderId="16" xfId="932" applyFont="1" applyFill="1" applyBorder="1" applyAlignment="1">
      <alignment wrapText="1"/>
    </xf>
    <xf numFmtId="0" fontId="1" fillId="0" borderId="17" xfId="932" applyFont="1" applyFill="1" applyBorder="1" applyAlignment="1">
      <alignment wrapText="1"/>
    </xf>
    <xf numFmtId="0" fontId="1" fillId="0" borderId="21" xfId="932" applyFont="1" applyFill="1" applyBorder="1" applyAlignment="1">
      <alignment wrapText="1"/>
    </xf>
    <xf numFmtId="0" fontId="4" fillId="56" borderId="0" xfId="932" applyFont="1" applyFill="1" applyAlignment="1">
      <alignment horizontal="center" vertical="top" wrapText="1"/>
    </xf>
    <xf numFmtId="0" fontId="4" fillId="0" borderId="16" xfId="932" applyFont="1" applyFill="1" applyBorder="1" applyAlignment="1">
      <alignment horizontal="left" vertical="center" wrapText="1"/>
    </xf>
    <xf numFmtId="0" fontId="27" fillId="0" borderId="17" xfId="932" applyFont="1" applyFill="1" applyBorder="1" applyAlignment="1">
      <alignment horizontal="left" vertical="center" wrapText="1"/>
    </xf>
    <xf numFmtId="0" fontId="4" fillId="0" borderId="16" xfId="932" applyFont="1" applyBorder="1" applyAlignment="1">
      <alignment horizontal="left" vertical="center" wrapText="1"/>
    </xf>
    <xf numFmtId="0" fontId="4" fillId="0" borderId="17" xfId="932" applyFont="1" applyBorder="1" applyAlignment="1">
      <alignment horizontal="left" vertical="center" wrapText="1"/>
    </xf>
    <xf numFmtId="0" fontId="4" fillId="0" borderId="21" xfId="932" applyFont="1" applyBorder="1" applyAlignment="1">
      <alignment horizontal="left" vertical="center" wrapText="1"/>
    </xf>
    <xf numFmtId="0" fontId="9" fillId="0" borderId="17" xfId="932" applyFont="1" applyFill="1" applyBorder="1" applyAlignment="1">
      <alignment horizontal="left" vertical="center" wrapText="1"/>
    </xf>
    <xf numFmtId="0" fontId="4" fillId="56" borderId="16" xfId="932" applyFont="1" applyFill="1" applyBorder="1" applyAlignment="1">
      <alignment horizontal="left" vertical="center" wrapText="1"/>
    </xf>
    <xf numFmtId="0" fontId="9" fillId="56" borderId="17" xfId="932" applyFont="1" applyFill="1" applyBorder="1" applyAlignment="1">
      <alignment horizontal="left" vertical="center" wrapText="1"/>
    </xf>
    <xf numFmtId="0" fontId="27" fillId="0" borderId="17" xfId="932" applyFont="1" applyBorder="1" applyAlignment="1">
      <alignment horizontal="left" vertical="center" wrapText="1"/>
    </xf>
    <xf numFmtId="0" fontId="27" fillId="0" borderId="21" xfId="932" applyFont="1" applyBorder="1" applyAlignment="1">
      <alignment horizontal="left" vertical="center" wrapText="1"/>
    </xf>
    <xf numFmtId="0" fontId="4" fillId="56" borderId="17" xfId="932" applyFont="1" applyFill="1" applyBorder="1" applyAlignment="1">
      <alignment horizontal="left" vertical="center" wrapText="1"/>
    </xf>
    <xf numFmtId="0" fontId="4" fillId="56" borderId="21" xfId="932" applyFont="1" applyFill="1" applyBorder="1" applyAlignment="1">
      <alignment horizontal="left" vertical="center" wrapText="1"/>
    </xf>
    <xf numFmtId="0" fontId="4" fillId="0" borderId="21" xfId="932" applyFont="1" applyFill="1" applyBorder="1" applyAlignment="1">
      <alignment horizontal="left" vertical="center" wrapText="1"/>
    </xf>
    <xf numFmtId="0" fontId="5" fillId="0" borderId="16" xfId="932" applyFont="1" applyFill="1" applyBorder="1" applyAlignment="1">
      <alignment horizontal="left" vertical="center" wrapText="1"/>
    </xf>
    <xf numFmtId="0" fontId="5" fillId="0" borderId="17" xfId="932" applyFont="1" applyFill="1" applyBorder="1" applyAlignment="1">
      <alignment horizontal="left" vertical="center" wrapText="1"/>
    </xf>
    <xf numFmtId="0" fontId="5" fillId="0" borderId="16" xfId="932" applyFont="1" applyBorder="1" applyAlignment="1">
      <alignment horizontal="center" vertical="center" wrapText="1"/>
    </xf>
    <xf numFmtId="0" fontId="5" fillId="0" borderId="17" xfId="932" applyFont="1" applyBorder="1" applyAlignment="1">
      <alignment horizontal="center" vertical="center" wrapText="1"/>
    </xf>
    <xf numFmtId="0" fontId="5" fillId="0" borderId="21" xfId="932" applyFont="1" applyBorder="1" applyAlignment="1">
      <alignment horizontal="center" vertical="center" wrapText="1"/>
    </xf>
    <xf numFmtId="0" fontId="4" fillId="56" borderId="0" xfId="932" applyFont="1" applyFill="1" applyAlignment="1">
      <alignment horizontal="left" vertical="top" wrapText="1"/>
    </xf>
    <xf numFmtId="0" fontId="4" fillId="0" borderId="16" xfId="932" applyFont="1" applyBorder="1" applyAlignment="1">
      <alignment wrapText="1"/>
    </xf>
    <xf numFmtId="0" fontId="4" fillId="0" borderId="17" xfId="932" applyFont="1" applyBorder="1" applyAlignment="1">
      <alignment wrapText="1"/>
    </xf>
    <xf numFmtId="0" fontId="27" fillId="0" borderId="17" xfId="932" applyFont="1" applyBorder="1" applyAlignment="1">
      <alignment wrapText="1"/>
    </xf>
    <xf numFmtId="0" fontId="27" fillId="0" borderId="21" xfId="932" applyFont="1" applyBorder="1" applyAlignment="1">
      <alignment wrapText="1"/>
    </xf>
    <xf numFmtId="0" fontId="5" fillId="0" borderId="24" xfId="932" applyFont="1" applyBorder="1" applyAlignment="1">
      <alignment horizontal="left" wrapText="1"/>
    </xf>
    <xf numFmtId="0" fontId="5" fillId="0" borderId="29" xfId="932" applyFont="1" applyBorder="1" applyAlignment="1">
      <alignment horizontal="left" wrapText="1"/>
    </xf>
    <xf numFmtId="0" fontId="5" fillId="0" borderId="28" xfId="932" applyFont="1" applyBorder="1" applyAlignment="1">
      <alignment horizontal="left" wrapText="1"/>
    </xf>
    <xf numFmtId="0" fontId="5" fillId="56" borderId="17" xfId="0" applyFont="1" applyFill="1" applyBorder="1" applyAlignment="1">
      <alignment horizontal="left" wrapText="1"/>
    </xf>
    <xf numFmtId="0" fontId="7" fillId="0" borderId="21" xfId="0" applyFont="1" applyBorder="1" applyAlignment="1">
      <alignment wrapText="1"/>
    </xf>
    <xf numFmtId="0" fontId="5" fillId="56" borderId="16" xfId="0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21" xfId="0" applyBorder="1" applyAlignment="1">
      <alignment wrapText="1"/>
    </xf>
    <xf numFmtId="0" fontId="5" fillId="56" borderId="24" xfId="0" applyFont="1" applyFill="1" applyBorder="1" applyAlignment="1">
      <alignment horizontal="left" wrapText="1"/>
    </xf>
    <xf numFmtId="0" fontId="0" fillId="0" borderId="29" xfId="0" applyBorder="1" applyAlignment="1">
      <alignment wrapText="1"/>
    </xf>
    <xf numFmtId="0" fontId="0" fillId="0" borderId="28" xfId="0" applyBorder="1" applyAlignment="1">
      <alignment wrapText="1"/>
    </xf>
    <xf numFmtId="0" fontId="5" fillId="56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left" wrapText="1"/>
    </xf>
    <xf numFmtId="0" fontId="7" fillId="0" borderId="20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56" borderId="26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56" borderId="21" xfId="0" applyFont="1" applyFill="1" applyBorder="1" applyAlignment="1">
      <alignment horizontal="left" wrapText="1"/>
    </xf>
    <xf numFmtId="0" fontId="2" fillId="56" borderId="0" xfId="0" applyFont="1" applyFill="1" applyAlignment="1">
      <alignment horizontal="center" wrapText="1"/>
    </xf>
    <xf numFmtId="0" fontId="4" fillId="56" borderId="0" xfId="0" applyFont="1" applyFill="1" applyAlignment="1">
      <alignment wrapText="1"/>
    </xf>
    <xf numFmtId="0" fontId="42" fillId="56" borderId="0" xfId="0" applyFont="1" applyFill="1" applyAlignment="1">
      <alignment horizontal="center" wrapText="1"/>
    </xf>
    <xf numFmtId="0" fontId="0" fillId="56" borderId="15" xfId="0" applyFill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center" vertical="center"/>
    </xf>
    <xf numFmtId="0" fontId="4" fillId="56" borderId="20" xfId="0" applyFont="1" applyFill="1" applyBorder="1" applyAlignment="1">
      <alignment horizontal="center" vertical="center"/>
    </xf>
    <xf numFmtId="0" fontId="4" fillId="56" borderId="22" xfId="0" applyFont="1" applyFill="1" applyBorder="1" applyAlignment="1">
      <alignment horizontal="center" vertical="center"/>
    </xf>
    <xf numFmtId="0" fontId="4" fillId="56" borderId="24" xfId="0" applyFont="1" applyFill="1" applyBorder="1" applyAlignment="1">
      <alignment horizontal="center" vertical="center"/>
    </xf>
    <xf numFmtId="0" fontId="4" fillId="56" borderId="29" xfId="0" applyFont="1" applyFill="1" applyBorder="1" applyAlignment="1">
      <alignment horizontal="center" vertical="center"/>
    </xf>
    <xf numFmtId="0" fontId="4" fillId="56" borderId="28" xfId="0" applyFont="1" applyFill="1" applyBorder="1" applyAlignment="1">
      <alignment horizontal="center" vertical="center"/>
    </xf>
    <xf numFmtId="0" fontId="5" fillId="56" borderId="18" xfId="0" applyFont="1" applyFill="1" applyBorder="1" applyAlignment="1">
      <alignment horizontal="center" vertical="center" wrapText="1"/>
    </xf>
    <xf numFmtId="0" fontId="5" fillId="56" borderId="2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0" fillId="0" borderId="21" xfId="0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1" fillId="0" borderId="17" xfId="0" applyFont="1" applyBorder="1"/>
    <xf numFmtId="0" fontId="1" fillId="0" borderId="21" xfId="0" applyFont="1" applyBorder="1"/>
    <xf numFmtId="0" fontId="4" fillId="0" borderId="2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vertical="center"/>
    </xf>
    <xf numFmtId="0" fontId="9" fillId="0" borderId="17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2" fillId="56" borderId="0" xfId="0" applyFont="1" applyFill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4" fillId="56" borderId="0" xfId="0" applyFont="1" applyFill="1" applyBorder="1" applyAlignment="1">
      <alignment horizontal="left" vertical="center" wrapText="1"/>
    </xf>
    <xf numFmtId="0" fontId="1" fillId="56" borderId="0" xfId="0" applyFont="1" applyFill="1" applyAlignment="1">
      <alignment horizontal="center" wrapText="1"/>
    </xf>
    <xf numFmtId="0" fontId="2" fillId="56" borderId="0" xfId="0" applyFont="1" applyFill="1" applyAlignment="1">
      <alignment horizontal="center"/>
    </xf>
    <xf numFmtId="0" fontId="1" fillId="56" borderId="0" xfId="0" applyFont="1" applyFill="1" applyAlignment="1">
      <alignment horizontal="center"/>
    </xf>
    <xf numFmtId="0" fontId="43" fillId="0" borderId="18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14" fillId="0" borderId="20" xfId="284" applyFont="1" applyFill="1" applyBorder="1" applyAlignment="1">
      <alignment horizontal="left" vertical="center" wrapText="1"/>
    </xf>
    <xf numFmtId="0" fontId="79" fillId="0" borderId="20" xfId="284" applyFont="1" applyFill="1" applyBorder="1" applyAlignment="1">
      <alignment horizontal="left" vertical="center" wrapText="1"/>
    </xf>
    <xf numFmtId="0" fontId="42" fillId="0" borderId="0" xfId="930" applyFont="1" applyAlignment="1">
      <alignment horizontal="center" vertical="center"/>
    </xf>
    <xf numFmtId="0" fontId="42" fillId="0" borderId="0" xfId="930" applyFont="1" applyAlignment="1">
      <alignment vertical="center"/>
    </xf>
    <xf numFmtId="0" fontId="5" fillId="0" borderId="15" xfId="930" applyFont="1" applyBorder="1" applyAlignment="1">
      <alignment horizontal="center" vertical="center" wrapText="1"/>
    </xf>
    <xf numFmtId="0" fontId="5" fillId="0" borderId="18" xfId="930" applyFont="1" applyBorder="1" applyAlignment="1">
      <alignment horizontal="center" vertical="center" wrapText="1"/>
    </xf>
    <xf numFmtId="0" fontId="42" fillId="0" borderId="15" xfId="930" applyFont="1" applyBorder="1" applyAlignment="1">
      <alignment horizontal="center" vertical="center" wrapText="1"/>
    </xf>
    <xf numFmtId="0" fontId="0" fillId="56" borderId="0" xfId="0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</cellXfs>
  <cellStyles count="108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20%" xfId="20"/>
    <cellStyle name="Accent1 - 20% 2" xfId="21"/>
    <cellStyle name="Accent1 - 20% 2 2" xfId="22"/>
    <cellStyle name="Accent1 - 20% 3" xfId="23"/>
    <cellStyle name="Accent1 - 40%" xfId="24"/>
    <cellStyle name="Accent1 - 40% 2" xfId="25"/>
    <cellStyle name="Accent1 - 40% 2 2" xfId="26"/>
    <cellStyle name="Accent1 - 40% 3" xfId="27"/>
    <cellStyle name="Accent1 - 60%" xfId="28"/>
    <cellStyle name="Accent1 2" xfId="29"/>
    <cellStyle name="Accent1 3" xfId="30"/>
    <cellStyle name="Accent1 4" xfId="31"/>
    <cellStyle name="Accent1 5" xfId="32"/>
    <cellStyle name="Accent1 6" xfId="33"/>
    <cellStyle name="Accent1 7" xfId="34"/>
    <cellStyle name="Accent1 8" xfId="35"/>
    <cellStyle name="Accent1 9" xfId="36"/>
    <cellStyle name="Accent1_10VSAFAS2,3p" xfId="37"/>
    <cellStyle name="Accent2" xfId="38"/>
    <cellStyle name="Accent2 - 20%" xfId="39"/>
    <cellStyle name="Accent2 - 20% 2" xfId="40"/>
    <cellStyle name="Accent2 - 20% 2 2" xfId="41"/>
    <cellStyle name="Accent2 - 20% 3" xfId="42"/>
    <cellStyle name="Accent2 - 40%" xfId="43"/>
    <cellStyle name="Accent2 - 40% 2" xfId="44"/>
    <cellStyle name="Accent2 - 40% 2 2" xfId="45"/>
    <cellStyle name="Accent2 - 40% 3" xfId="46"/>
    <cellStyle name="Accent2 - 60%" xfId="47"/>
    <cellStyle name="Accent2 2" xfId="48"/>
    <cellStyle name="Accent2 3" xfId="49"/>
    <cellStyle name="Accent2 4" xfId="50"/>
    <cellStyle name="Accent2 5" xfId="51"/>
    <cellStyle name="Accent2 6" xfId="52"/>
    <cellStyle name="Accent2 7" xfId="53"/>
    <cellStyle name="Accent2 8" xfId="54"/>
    <cellStyle name="Accent2 9" xfId="55"/>
    <cellStyle name="Accent2_10VSAFAS2,3p" xfId="56"/>
    <cellStyle name="Accent3" xfId="57"/>
    <cellStyle name="Accent3 - 20%" xfId="58"/>
    <cellStyle name="Accent3 - 20% 2" xfId="59"/>
    <cellStyle name="Accent3 - 20% 2 2" xfId="60"/>
    <cellStyle name="Accent3 - 20% 3" xfId="61"/>
    <cellStyle name="Accent3 - 40%" xfId="62"/>
    <cellStyle name="Accent3 - 40% 2" xfId="63"/>
    <cellStyle name="Accent3 - 40% 2 2" xfId="64"/>
    <cellStyle name="Accent3 - 40% 3" xfId="65"/>
    <cellStyle name="Accent3 - 60%" xfId="66"/>
    <cellStyle name="Accent3 2" xfId="67"/>
    <cellStyle name="Accent3 3" xfId="68"/>
    <cellStyle name="Accent3 4" xfId="69"/>
    <cellStyle name="Accent3 5" xfId="70"/>
    <cellStyle name="Accent3 6" xfId="71"/>
    <cellStyle name="Accent3 7" xfId="72"/>
    <cellStyle name="Accent3 8" xfId="73"/>
    <cellStyle name="Accent3 9" xfId="74"/>
    <cellStyle name="Accent3_10VSAFAS2,3p" xfId="75"/>
    <cellStyle name="Accent4" xfId="76"/>
    <cellStyle name="Accent4 - 20%" xfId="77"/>
    <cellStyle name="Accent4 - 20% 2" xfId="78"/>
    <cellStyle name="Accent4 - 20% 2 2" xfId="79"/>
    <cellStyle name="Accent4 - 20% 3" xfId="80"/>
    <cellStyle name="Accent4 - 40%" xfId="81"/>
    <cellStyle name="Accent4 - 40% 2" xfId="82"/>
    <cellStyle name="Accent4 - 40% 2 2" xfId="83"/>
    <cellStyle name="Accent4 - 40% 3" xfId="84"/>
    <cellStyle name="Accent4 - 60%" xfId="85"/>
    <cellStyle name="Accent4 2" xfId="86"/>
    <cellStyle name="Accent4 3" xfId="87"/>
    <cellStyle name="Accent4 4" xfId="88"/>
    <cellStyle name="Accent4 5" xfId="89"/>
    <cellStyle name="Accent4 6" xfId="90"/>
    <cellStyle name="Accent4 7" xfId="91"/>
    <cellStyle name="Accent4 8" xfId="92"/>
    <cellStyle name="Accent4 9" xfId="93"/>
    <cellStyle name="Accent4_10VSAFAS2,3p" xfId="94"/>
    <cellStyle name="Accent5" xfId="95"/>
    <cellStyle name="Accent5 - 20%" xfId="96"/>
    <cellStyle name="Accent5 - 20% 2" xfId="97"/>
    <cellStyle name="Accent5 - 20% 2 2" xfId="98"/>
    <cellStyle name="Accent5 - 20% 3" xfId="99"/>
    <cellStyle name="Accent5 - 40%" xfId="100"/>
    <cellStyle name="Accent5 - 40% 2" xfId="101"/>
    <cellStyle name="Accent5 - 40% 2 2" xfId="102"/>
    <cellStyle name="Accent5 - 40% 3" xfId="103"/>
    <cellStyle name="Accent5 - 60%" xfId="104"/>
    <cellStyle name="Accent5 2" xfId="105"/>
    <cellStyle name="Accent5 3" xfId="106"/>
    <cellStyle name="Accent5 4" xfId="107"/>
    <cellStyle name="Accent5 5" xfId="108"/>
    <cellStyle name="Accent5 6" xfId="109"/>
    <cellStyle name="Accent5 7" xfId="110"/>
    <cellStyle name="Accent5 8" xfId="111"/>
    <cellStyle name="Accent5 9" xfId="112"/>
    <cellStyle name="Accent5_10VSAFAS2,3p" xfId="113"/>
    <cellStyle name="Accent6" xfId="114"/>
    <cellStyle name="Accent6 - 20%" xfId="115"/>
    <cellStyle name="Accent6 - 20% 2" xfId="116"/>
    <cellStyle name="Accent6 - 20% 2 2" xfId="117"/>
    <cellStyle name="Accent6 - 20% 3" xfId="118"/>
    <cellStyle name="Accent6 - 40%" xfId="119"/>
    <cellStyle name="Accent6 - 40% 2" xfId="120"/>
    <cellStyle name="Accent6 - 40% 2 2" xfId="121"/>
    <cellStyle name="Accent6 - 40% 3" xfId="122"/>
    <cellStyle name="Accent6 - 60%" xfId="123"/>
    <cellStyle name="Accent6 2" xfId="124"/>
    <cellStyle name="Accent6 3" xfId="125"/>
    <cellStyle name="Accent6 4" xfId="126"/>
    <cellStyle name="Accent6 5" xfId="127"/>
    <cellStyle name="Accent6 6" xfId="128"/>
    <cellStyle name="Accent6 7" xfId="129"/>
    <cellStyle name="Accent6 8" xfId="130"/>
    <cellStyle name="Accent6 9" xfId="131"/>
    <cellStyle name="Accent6_10VSAFAS2,3p" xfId="132"/>
    <cellStyle name="Bad" xfId="133"/>
    <cellStyle name="Bad 10" xfId="134"/>
    <cellStyle name="Bad 2" xfId="135"/>
    <cellStyle name="Bad 3" xfId="136"/>
    <cellStyle name="Bad 4" xfId="137"/>
    <cellStyle name="Bad 5" xfId="138"/>
    <cellStyle name="Bad 6" xfId="139"/>
    <cellStyle name="Bad 7" xfId="140"/>
    <cellStyle name="Bad 8" xfId="141"/>
    <cellStyle name="Bad 9" xfId="142"/>
    <cellStyle name="Bad_10VSAFAS2,3p" xfId="143"/>
    <cellStyle name="Calculation" xfId="144"/>
    <cellStyle name="Calculation 2" xfId="145"/>
    <cellStyle name="Calculation 3" xfId="146"/>
    <cellStyle name="Calculation 4" xfId="147"/>
    <cellStyle name="Calculation 5" xfId="148"/>
    <cellStyle name="Calculation 6" xfId="149"/>
    <cellStyle name="Calculation 7" xfId="150"/>
    <cellStyle name="Calculation 8" xfId="151"/>
    <cellStyle name="Calculation 9" xfId="152"/>
    <cellStyle name="Calculation_10VSAFAS2,3p" xfId="153"/>
    <cellStyle name="Check Cell" xfId="154"/>
    <cellStyle name="Check Cell 2" xfId="155"/>
    <cellStyle name="Check Cell 3" xfId="156"/>
    <cellStyle name="Check Cell 4" xfId="157"/>
    <cellStyle name="Check Cell 5" xfId="158"/>
    <cellStyle name="Check Cell 6" xfId="159"/>
    <cellStyle name="Check Cell 7" xfId="160"/>
    <cellStyle name="Check Cell 8" xfId="161"/>
    <cellStyle name="Check Cell 9" xfId="162"/>
    <cellStyle name="Check Cell_10VSAFAS2,3p" xfId="163"/>
    <cellStyle name="Comma 2" xfId="164"/>
    <cellStyle name="Comma 2 2" xfId="165"/>
    <cellStyle name="Comma 2 3" xfId="166"/>
    <cellStyle name="Comma 3" xfId="167"/>
    <cellStyle name="Comma 3 2" xfId="168"/>
    <cellStyle name="Emphasis 1" xfId="169"/>
    <cellStyle name="Emphasis 1 2" xfId="170"/>
    <cellStyle name="Emphasis 2" xfId="171"/>
    <cellStyle name="Emphasis 2 2" xfId="172"/>
    <cellStyle name="Emphasis 3" xfId="173"/>
    <cellStyle name="Emphasis 3 2" xfId="174"/>
    <cellStyle name="Good 2" xfId="175"/>
    <cellStyle name="Good 2 2" xfId="176"/>
    <cellStyle name="Good 2 2 2" xfId="177"/>
    <cellStyle name="Good 2 3" xfId="178"/>
    <cellStyle name="Good 3" xfId="179"/>
    <cellStyle name="Good 3 2" xfId="180"/>
    <cellStyle name="Good 3 2 2" xfId="181"/>
    <cellStyle name="Good 3 3" xfId="182"/>
    <cellStyle name="Good 4" xfId="183"/>
    <cellStyle name="Good 4 2" xfId="184"/>
    <cellStyle name="Good 4 2 2" xfId="185"/>
    <cellStyle name="Good 4 3" xfId="186"/>
    <cellStyle name="Good 5" xfId="187"/>
    <cellStyle name="Good 5 2" xfId="188"/>
    <cellStyle name="Good 5 2 2" xfId="189"/>
    <cellStyle name="Good 5 3" xfId="190"/>
    <cellStyle name="Good 6" xfId="191"/>
    <cellStyle name="Good 6 2" xfId="192"/>
    <cellStyle name="Good 6 2 2" xfId="193"/>
    <cellStyle name="Good 6 3" xfId="194"/>
    <cellStyle name="Good 7" xfId="195"/>
    <cellStyle name="Good 7 2" xfId="196"/>
    <cellStyle name="Good 7 2 2" xfId="197"/>
    <cellStyle name="Good 7 3" xfId="198"/>
    <cellStyle name="Good 8" xfId="199"/>
    <cellStyle name="Good 8 2" xfId="200"/>
    <cellStyle name="Good 8 2 2" xfId="201"/>
    <cellStyle name="Good 8 3" xfId="202"/>
    <cellStyle name="Good 9" xfId="203"/>
    <cellStyle name="Good 9 2" xfId="204"/>
    <cellStyle name="Good 9 2 2" xfId="205"/>
    <cellStyle name="Good 9 3" xfId="206"/>
    <cellStyle name="Heading 1 2" xfId="207"/>
    <cellStyle name="Heading 1 3" xfId="208"/>
    <cellStyle name="Heading 1 4" xfId="209"/>
    <cellStyle name="Heading 1 5" xfId="210"/>
    <cellStyle name="Heading 1 6" xfId="211"/>
    <cellStyle name="Heading 1 7" xfId="212"/>
    <cellStyle name="Heading 1 8" xfId="213"/>
    <cellStyle name="Heading 1 9" xfId="214"/>
    <cellStyle name="Heading 2 2" xfId="215"/>
    <cellStyle name="Heading 2 3" xfId="216"/>
    <cellStyle name="Heading 2 4" xfId="217"/>
    <cellStyle name="Heading 2 5" xfId="218"/>
    <cellStyle name="Heading 2 6" xfId="219"/>
    <cellStyle name="Heading 2 7" xfId="220"/>
    <cellStyle name="Heading 2 8" xfId="221"/>
    <cellStyle name="Heading 2 9" xfId="222"/>
    <cellStyle name="Heading 3 2" xfId="223"/>
    <cellStyle name="Heading 3 3" xfId="224"/>
    <cellStyle name="Heading 3 4" xfId="225"/>
    <cellStyle name="Heading 3 5" xfId="226"/>
    <cellStyle name="Heading 3 6" xfId="227"/>
    <cellStyle name="Heading 3 7" xfId="228"/>
    <cellStyle name="Heading 3 8" xfId="229"/>
    <cellStyle name="Heading 3 9" xfId="230"/>
    <cellStyle name="Heading 4 2" xfId="231"/>
    <cellStyle name="Heading 4 3" xfId="232"/>
    <cellStyle name="Heading 4 4" xfId="233"/>
    <cellStyle name="Heading 4 5" xfId="234"/>
    <cellStyle name="Heading 4 6" xfId="235"/>
    <cellStyle name="Heading 4 7" xfId="236"/>
    <cellStyle name="Heading 4 8" xfId="237"/>
    <cellStyle name="Heading 4 9" xfId="238"/>
    <cellStyle name="Hyperlink 2" xfId="239"/>
    <cellStyle name="Hyperlink 2 10" xfId="240"/>
    <cellStyle name="Hyperlink 2 10 2" xfId="241"/>
    <cellStyle name="Hyperlink 2 11" xfId="242"/>
    <cellStyle name="Hyperlink 2 11 2" xfId="243"/>
    <cellStyle name="Hyperlink 2 12" xfId="244"/>
    <cellStyle name="Hyperlink 2 13" xfId="245"/>
    <cellStyle name="Hyperlink 2 14" xfId="246"/>
    <cellStyle name="Hyperlink 2 2" xfId="247"/>
    <cellStyle name="Hyperlink 2 2 2" xfId="248"/>
    <cellStyle name="Hyperlink 2 2 3" xfId="249"/>
    <cellStyle name="Hyperlink 2 3" xfId="250"/>
    <cellStyle name="Hyperlink 2 3 2" xfId="251"/>
    <cellStyle name="Hyperlink 2 4" xfId="252"/>
    <cellStyle name="Hyperlink 2 4 2" xfId="253"/>
    <cellStyle name="Hyperlink 2 5" xfId="254"/>
    <cellStyle name="Hyperlink 2 5 2" xfId="255"/>
    <cellStyle name="Hyperlink 2 6" xfId="256"/>
    <cellStyle name="Hyperlink 2 6 2" xfId="257"/>
    <cellStyle name="Hyperlink 2 7" xfId="258"/>
    <cellStyle name="Hyperlink 2 7 2" xfId="259"/>
    <cellStyle name="Hyperlink 2 8" xfId="260"/>
    <cellStyle name="Hyperlink 2 8 2" xfId="261"/>
    <cellStyle name="Hyperlink 2 9" xfId="262"/>
    <cellStyle name="Hyperlink 2 9 2" xfId="263"/>
    <cellStyle name="Hyperlink 3" xfId="264"/>
    <cellStyle name="Hyperlink 4" xfId="265"/>
    <cellStyle name="Hyperlink 5" xfId="266"/>
    <cellStyle name="Hyperlink 5 2" xfId="267"/>
    <cellStyle name="Hyperlink 5 3" xfId="268"/>
    <cellStyle name="Hyperlink 5 6" xfId="269"/>
    <cellStyle name="Hyperlink 5 6 2" xfId="270"/>
    <cellStyle name="Hyperlink 6" xfId="271"/>
    <cellStyle name="Hyperlink 7" xfId="272"/>
    <cellStyle name="Hipersaitas 2" xfId="1084"/>
    <cellStyle name="Input" xfId="273"/>
    <cellStyle name="Input 2" xfId="274"/>
    <cellStyle name="Input 3" xfId="275"/>
    <cellStyle name="Input 4" xfId="276"/>
    <cellStyle name="Input 5" xfId="277"/>
    <cellStyle name="Input 6" xfId="278"/>
    <cellStyle name="Input 7" xfId="279"/>
    <cellStyle name="Input 8" xfId="280"/>
    <cellStyle name="Input 9" xfId="281"/>
    <cellStyle name="Input_10VSAFAS2,3p" xfId="282"/>
    <cellStyle name="Įprastas 2" xfId="283"/>
    <cellStyle name="Įprastas 3" xfId="284"/>
    <cellStyle name="Linked Cell" xfId="285"/>
    <cellStyle name="Linked Cell 2" xfId="286"/>
    <cellStyle name="Linked Cell 3" xfId="287"/>
    <cellStyle name="Linked Cell 4" xfId="288"/>
    <cellStyle name="Linked Cell 5" xfId="289"/>
    <cellStyle name="Linked Cell 6" xfId="290"/>
    <cellStyle name="Linked Cell 7" xfId="291"/>
    <cellStyle name="Linked Cell 8" xfId="292"/>
    <cellStyle name="Linked Cell 9" xfId="293"/>
    <cellStyle name="Linked Cell_10VSAFAS2,3p" xfId="294"/>
    <cellStyle name="Neutral" xfId="295"/>
    <cellStyle name="Neutral 2" xfId="296"/>
    <cellStyle name="Neutral 3" xfId="297"/>
    <cellStyle name="Neutral 4" xfId="298"/>
    <cellStyle name="Neutral 5" xfId="299"/>
    <cellStyle name="Neutral 6" xfId="300"/>
    <cellStyle name="Neutral 7" xfId="301"/>
    <cellStyle name="Neutral 8" xfId="302"/>
    <cellStyle name="Neutral 9" xfId="303"/>
    <cellStyle name="Neutral_10VSAFAS2,3p" xfId="304"/>
    <cellStyle name="Normal" xfId="0" builtinId="0"/>
    <cellStyle name="Normal 10" xfId="305"/>
    <cellStyle name="Normal 10 10" xfId="306"/>
    <cellStyle name="Normal 10 10 2" xfId="307"/>
    <cellStyle name="Normal 10 10 2 2" xfId="308"/>
    <cellStyle name="Normal 10 10 2 3" xfId="309"/>
    <cellStyle name="Normal 10 10 3" xfId="310"/>
    <cellStyle name="Normal 10 10 4" xfId="311"/>
    <cellStyle name="Normal 10 11" xfId="312"/>
    <cellStyle name="Normal 10 11 2" xfId="313"/>
    <cellStyle name="Normal 10 11 3" xfId="314"/>
    <cellStyle name="Normal 10 12" xfId="315"/>
    <cellStyle name="Normal 10 12 2" xfId="316"/>
    <cellStyle name="Normal 10 12 3" xfId="317"/>
    <cellStyle name="Normal 10 13" xfId="318"/>
    <cellStyle name="Normal 10 14" xfId="319"/>
    <cellStyle name="Normal 10 15" xfId="320"/>
    <cellStyle name="Normal 10 2" xfId="321"/>
    <cellStyle name="Normal 10 2 2" xfId="322"/>
    <cellStyle name="Normal 10 2 2 2" xfId="323"/>
    <cellStyle name="Normal 10 2 2 3" xfId="324"/>
    <cellStyle name="Normal 10 2 3" xfId="325"/>
    <cellStyle name="Normal 10 2 4" xfId="326"/>
    <cellStyle name="Normal 10 3" xfId="327"/>
    <cellStyle name="Normal 10 3 2" xfId="328"/>
    <cellStyle name="Normal 10 3 2 2" xfId="329"/>
    <cellStyle name="Normal 10 3 2 3" xfId="330"/>
    <cellStyle name="Normal 10 3 3" xfId="331"/>
    <cellStyle name="Normal 10 3 4" xfId="332"/>
    <cellStyle name="Normal 10 4" xfId="333"/>
    <cellStyle name="Normal 10 4 2" xfId="334"/>
    <cellStyle name="Normal 10 4 2 2" xfId="335"/>
    <cellStyle name="Normal 10 4 2 3" xfId="336"/>
    <cellStyle name="Normal 10 4 3" xfId="337"/>
    <cellStyle name="Normal 10 4 4" xfId="338"/>
    <cellStyle name="Normal 10 5" xfId="339"/>
    <cellStyle name="Normal 10 5 2" xfId="340"/>
    <cellStyle name="Normal 10 5 2 2" xfId="341"/>
    <cellStyle name="Normal 10 5 2 3" xfId="342"/>
    <cellStyle name="Normal 10 5 3" xfId="343"/>
    <cellStyle name="Normal 10 5 4" xfId="344"/>
    <cellStyle name="Normal 10 6" xfId="345"/>
    <cellStyle name="Normal 10 6 2" xfId="346"/>
    <cellStyle name="Normal 10 6 2 2" xfId="347"/>
    <cellStyle name="Normal 10 6 2 3" xfId="348"/>
    <cellStyle name="Normal 10 6 3" xfId="349"/>
    <cellStyle name="Normal 10 6 4" xfId="350"/>
    <cellStyle name="Normal 10 7" xfId="351"/>
    <cellStyle name="Normal 10 7 2" xfId="352"/>
    <cellStyle name="Normal 10 7 2 2" xfId="353"/>
    <cellStyle name="Normal 10 7 2 3" xfId="354"/>
    <cellStyle name="Normal 10 7 3" xfId="355"/>
    <cellStyle name="Normal 10 7 4" xfId="356"/>
    <cellStyle name="Normal 10 8" xfId="357"/>
    <cellStyle name="Normal 10 8 2" xfId="358"/>
    <cellStyle name="Normal 10 8 2 2" xfId="359"/>
    <cellStyle name="Normal 10 8 2 3" xfId="360"/>
    <cellStyle name="Normal 10 8 3" xfId="361"/>
    <cellStyle name="Normal 10 8 4" xfId="362"/>
    <cellStyle name="Normal 10 9" xfId="363"/>
    <cellStyle name="Normal 10 9 2" xfId="364"/>
    <cellStyle name="Normal 10 9 2 2" xfId="365"/>
    <cellStyle name="Normal 10 9 2 3" xfId="366"/>
    <cellStyle name="Normal 10 9 3" xfId="367"/>
    <cellStyle name="Normal 10 9 4" xfId="368"/>
    <cellStyle name="Normal 11" xfId="369"/>
    <cellStyle name="Normal 11 10" xfId="370"/>
    <cellStyle name="Normal 11 10 2" xfId="371"/>
    <cellStyle name="Normal 11 11" xfId="372"/>
    <cellStyle name="Normal 11 12" xfId="373"/>
    <cellStyle name="Normal 11 2" xfId="374"/>
    <cellStyle name="Normal 11 2 2" xfId="375"/>
    <cellStyle name="Normal 11 3" xfId="376"/>
    <cellStyle name="Normal 11 3 2" xfId="377"/>
    <cellStyle name="Normal 11 4" xfId="378"/>
    <cellStyle name="Normal 11 4 2" xfId="379"/>
    <cellStyle name="Normal 11 5" xfId="380"/>
    <cellStyle name="Normal 11 5 2" xfId="381"/>
    <cellStyle name="Normal 11 6" xfId="382"/>
    <cellStyle name="Normal 11 6 2" xfId="383"/>
    <cellStyle name="Normal 11 7" xfId="384"/>
    <cellStyle name="Normal 11 7 2" xfId="385"/>
    <cellStyle name="Normal 11 8" xfId="386"/>
    <cellStyle name="Normal 11 8 2" xfId="387"/>
    <cellStyle name="Normal 11 9" xfId="388"/>
    <cellStyle name="Normal 11 9 2" xfId="389"/>
    <cellStyle name="Normal 12" xfId="390"/>
    <cellStyle name="Normal 12 2" xfId="391"/>
    <cellStyle name="Normal 12 3" xfId="392"/>
    <cellStyle name="Normal 12_Nepakeistos VSAFAS formos 2012 metams" xfId="393"/>
    <cellStyle name="Normal 13" xfId="394"/>
    <cellStyle name="Normal 13 2" xfId="395"/>
    <cellStyle name="Normal 13 2 2" xfId="396"/>
    <cellStyle name="Normal 13 2 3" xfId="397"/>
    <cellStyle name="Normal 13 3" xfId="398"/>
    <cellStyle name="Normal 13 3 2" xfId="399"/>
    <cellStyle name="Normal 13 3 3" xfId="400"/>
    <cellStyle name="Normal 13 4" xfId="401"/>
    <cellStyle name="Normal 13 5" xfId="402"/>
    <cellStyle name="Normal 14" xfId="403"/>
    <cellStyle name="Normal 14 2" xfId="404"/>
    <cellStyle name="Normal 14 2 2" xfId="405"/>
    <cellStyle name="Normal 14 2 3" xfId="406"/>
    <cellStyle name="Normal 14 3" xfId="407"/>
    <cellStyle name="Normal 14 3 2" xfId="408"/>
    <cellStyle name="Normal 14 3 3" xfId="409"/>
    <cellStyle name="Normal 14 4" xfId="410"/>
    <cellStyle name="Normal 14 5" xfId="411"/>
    <cellStyle name="Normal 15" xfId="412"/>
    <cellStyle name="Normal 15 2" xfId="413"/>
    <cellStyle name="Normal 15 2 2" xfId="414"/>
    <cellStyle name="Normal 15 2 3" xfId="415"/>
    <cellStyle name="Normal 15 3" xfId="416"/>
    <cellStyle name="Normal 15 3 2" xfId="417"/>
    <cellStyle name="Normal 15 3 3" xfId="418"/>
    <cellStyle name="Normal 15 4" xfId="419"/>
    <cellStyle name="Normal 15 5" xfId="420"/>
    <cellStyle name="Normal 16" xfId="421"/>
    <cellStyle name="Normal 16 10" xfId="422"/>
    <cellStyle name="Normal 16 10 2" xfId="423"/>
    <cellStyle name="Normal 16 10 2 2" xfId="424"/>
    <cellStyle name="Normal 16 10 2 3" xfId="425"/>
    <cellStyle name="Normal 16 10 3" xfId="426"/>
    <cellStyle name="Normal 16 10 4" xfId="427"/>
    <cellStyle name="Normal 16 11" xfId="428"/>
    <cellStyle name="Normal 16 11 2" xfId="429"/>
    <cellStyle name="Normal 16 11 3" xfId="430"/>
    <cellStyle name="Normal 16 11 4" xfId="431"/>
    <cellStyle name="Normal 16 12" xfId="432"/>
    <cellStyle name="Normal 16 12 2" xfId="433"/>
    <cellStyle name="Normal 16 12 3" xfId="434"/>
    <cellStyle name="Normal 16 13" xfId="435"/>
    <cellStyle name="Normal 16 13 10" xfId="436"/>
    <cellStyle name="Normal 16 13 11" xfId="437"/>
    <cellStyle name="Normal 16 13 12" xfId="438"/>
    <cellStyle name="Normal 16 13 2" xfId="439"/>
    <cellStyle name="Normal 16 13 2 2" xfId="440"/>
    <cellStyle name="Normal 16 13 2 2 2" xfId="441"/>
    <cellStyle name="Normal 16 13 2 2 3" xfId="442"/>
    <cellStyle name="Normal 16 13 2 2_VSAKIS-Tarpusavio operacijos-vidines operacijos-ketv-2010 11 15" xfId="443"/>
    <cellStyle name="Normal 16 13 2 3" xfId="444"/>
    <cellStyle name="Normal 16 13 2 4" xfId="445"/>
    <cellStyle name="Normal 16 13 2_VSAKIS-Tarpusavio operacijos-vidines operacijos-ketv-2010 11 15" xfId="446"/>
    <cellStyle name="Normal 16 13 3" xfId="447"/>
    <cellStyle name="Normal 16 13 3 2" xfId="448"/>
    <cellStyle name="Normal 16 13 3 2 2" xfId="449"/>
    <cellStyle name="Normal 16 13 3 2 3" xfId="450"/>
    <cellStyle name="Normal 16 13 3 2_VSAKIS-Tarpusavio operacijos-vidines operacijos-ketv-2010 11 15" xfId="451"/>
    <cellStyle name="Normal 16 13 3 3" xfId="452"/>
    <cellStyle name="Normal 16 13 3 4" xfId="453"/>
    <cellStyle name="Normal 16 13 3_VSAKIS-Tarpusavio operacijos-vidines operacijos-ketv-2010 11 15" xfId="454"/>
    <cellStyle name="Normal 16 13 4" xfId="455"/>
    <cellStyle name="Normal 16 13 4 2" xfId="456"/>
    <cellStyle name="Normal 16 13 4 3" xfId="457"/>
    <cellStyle name="Normal 16 13 4_VSAKIS-Tarpusavio operacijos-vidines operacijos-ketv-2010 11 15" xfId="458"/>
    <cellStyle name="Normal 16 13 5" xfId="459"/>
    <cellStyle name="Normal 16 13 6" xfId="460"/>
    <cellStyle name="Normal 16 13 7" xfId="461"/>
    <cellStyle name="Normal 16 13 9" xfId="462"/>
    <cellStyle name="Normal 16 13_VSAKIS-Tarpusavio operacijos-vidines operacijos-ketv-2010 11 15" xfId="463"/>
    <cellStyle name="Normal 16 14" xfId="464"/>
    <cellStyle name="Normal 16 14 2" xfId="465"/>
    <cellStyle name="Normal 16 14 2 2" xfId="466"/>
    <cellStyle name="Normal 16 14 2 3" xfId="467"/>
    <cellStyle name="Normal 16 14 2_VSAKIS-Tarpusavio operacijos-vidines operacijos-ketv-2010 11 15" xfId="468"/>
    <cellStyle name="Normal 16 14 3" xfId="469"/>
    <cellStyle name="Normal 16 14 4" xfId="470"/>
    <cellStyle name="Normal 16 14_VSAKIS-Tarpusavio operacijos-vidines operacijos-ketv-2010 11 15" xfId="471"/>
    <cellStyle name="Normal 16 15" xfId="472"/>
    <cellStyle name="Normal 16 15 2" xfId="473"/>
    <cellStyle name="Normal 16 15 3" xfId="474"/>
    <cellStyle name="Normal 16 15_VSAKIS-Tarpusavio operacijos-vidines operacijos-ketv-2010 11 15" xfId="475"/>
    <cellStyle name="Normal 16 16" xfId="476"/>
    <cellStyle name="Normal 16 17" xfId="477"/>
    <cellStyle name="Normal 16 18" xfId="478"/>
    <cellStyle name="Normal 16 2" xfId="479"/>
    <cellStyle name="Normal 16 2 2" xfId="480"/>
    <cellStyle name="Normal 16 2 2 2" xfId="481"/>
    <cellStyle name="Normal 16 2 2 3" xfId="482"/>
    <cellStyle name="Normal 16 2 3" xfId="483"/>
    <cellStyle name="Normal 16 2 3 2" xfId="484"/>
    <cellStyle name="Normal 16 2 3 3" xfId="485"/>
    <cellStyle name="Normal 16 2 4" xfId="486"/>
    <cellStyle name="Normal 16 2 5" xfId="487"/>
    <cellStyle name="Normal 16 3" xfId="488"/>
    <cellStyle name="Normal 16 3 2" xfId="489"/>
    <cellStyle name="Normal 16 3 2 2" xfId="490"/>
    <cellStyle name="Normal 16 3 2 3" xfId="491"/>
    <cellStyle name="Normal 16 3 3" xfId="492"/>
    <cellStyle name="Normal 16 3 4" xfId="493"/>
    <cellStyle name="Normal 16 4" xfId="494"/>
    <cellStyle name="Normal 16 4 2" xfId="495"/>
    <cellStyle name="Normal 16 4 2 2" xfId="496"/>
    <cellStyle name="Normal 16 4 2 3" xfId="497"/>
    <cellStyle name="Normal 16 4 3" xfId="498"/>
    <cellStyle name="Normal 16 4 4" xfId="499"/>
    <cellStyle name="Normal 16 5" xfId="500"/>
    <cellStyle name="Normal 16 5 2" xfId="501"/>
    <cellStyle name="Normal 16 5 2 2" xfId="502"/>
    <cellStyle name="Normal 16 5 2 3" xfId="503"/>
    <cellStyle name="Normal 16 5 3" xfId="504"/>
    <cellStyle name="Normal 16 5 4" xfId="505"/>
    <cellStyle name="Normal 16 6" xfId="506"/>
    <cellStyle name="Normal 16 6 2" xfId="507"/>
    <cellStyle name="Normal 16 6 2 2" xfId="508"/>
    <cellStyle name="Normal 16 6 2 3" xfId="509"/>
    <cellStyle name="Normal 16 6 3" xfId="510"/>
    <cellStyle name="Normal 16 6 4" xfId="511"/>
    <cellStyle name="Normal 16 7" xfId="512"/>
    <cellStyle name="Normal 16 7 2" xfId="513"/>
    <cellStyle name="Normal 16 7 2 2" xfId="514"/>
    <cellStyle name="Normal 16 7 2 3" xfId="515"/>
    <cellStyle name="Normal 16 7 3" xfId="516"/>
    <cellStyle name="Normal 16 7 4" xfId="517"/>
    <cellStyle name="Normal 16 7 5" xfId="518"/>
    <cellStyle name="Normal 16 7 6" xfId="519"/>
    <cellStyle name="Normal 16 7_VSAKIS-Tarpusavio operacijos-2010 11 12" xfId="520"/>
    <cellStyle name="Normal 16 8" xfId="521"/>
    <cellStyle name="Normal 16 8 2" xfId="522"/>
    <cellStyle name="Normal 16 8 2 2" xfId="523"/>
    <cellStyle name="Normal 16 8 2 3" xfId="524"/>
    <cellStyle name="Normal 16 8 3" xfId="525"/>
    <cellStyle name="Normal 16 8 4" xfId="526"/>
    <cellStyle name="Normal 16 9" xfId="527"/>
    <cellStyle name="Normal 16 9 2" xfId="528"/>
    <cellStyle name="Normal 16 9 2 2" xfId="529"/>
    <cellStyle name="Normal 16 9 2 3" xfId="530"/>
    <cellStyle name="Normal 16 9 3" xfId="531"/>
    <cellStyle name="Normal 16 9 4" xfId="532"/>
    <cellStyle name="Normal 17" xfId="533"/>
    <cellStyle name="Normal 17 10" xfId="534"/>
    <cellStyle name="Normal 17 10 2" xfId="535"/>
    <cellStyle name="Normal 17 10 2 2" xfId="536"/>
    <cellStyle name="Normal 17 10 2 3" xfId="537"/>
    <cellStyle name="Normal 17 10 3" xfId="538"/>
    <cellStyle name="Normal 17 10 7" xfId="539"/>
    <cellStyle name="Normal 17 11" xfId="540"/>
    <cellStyle name="Normal 17 11 2" xfId="541"/>
    <cellStyle name="Normal 17 11 3" xfId="542"/>
    <cellStyle name="Normal 17 11 4" xfId="543"/>
    <cellStyle name="Normal 17 11 5" xfId="544"/>
    <cellStyle name="Normal 17 11 6" xfId="545"/>
    <cellStyle name="Normal 17 11_VSAKIS-Tarpusavio operacijos-2010 11 12" xfId="546"/>
    <cellStyle name="Normal 17 12" xfId="547"/>
    <cellStyle name="Normal 17 12 2" xfId="548"/>
    <cellStyle name="Normal 17 12 3" xfId="549"/>
    <cellStyle name="Normal 17 13" xfId="550"/>
    <cellStyle name="Normal 17 13 2" xfId="551"/>
    <cellStyle name="Normal 17 13 3" xfId="552"/>
    <cellStyle name="Normal 17 14" xfId="553"/>
    <cellStyle name="Normal 17 2" xfId="554"/>
    <cellStyle name="Normal 17 2 2" xfId="555"/>
    <cellStyle name="Normal 17 2 2 2" xfId="556"/>
    <cellStyle name="Normal 17 2 2 3" xfId="557"/>
    <cellStyle name="Normal 17 2 3" xfId="558"/>
    <cellStyle name="Normal 17 2 4" xfId="559"/>
    <cellStyle name="Normal 17 3" xfId="560"/>
    <cellStyle name="Normal 17 3 2" xfId="561"/>
    <cellStyle name="Normal 17 3 2 2" xfId="562"/>
    <cellStyle name="Normal 17 3 2 3" xfId="563"/>
    <cellStyle name="Normal 17 3 3" xfId="564"/>
    <cellStyle name="Normal 17 3 4" xfId="565"/>
    <cellStyle name="Normal 17 4" xfId="566"/>
    <cellStyle name="Normal 17 4 2" xfId="567"/>
    <cellStyle name="Normal 17 4 2 2" xfId="568"/>
    <cellStyle name="Normal 17 4 2 3" xfId="569"/>
    <cellStyle name="Normal 17 4 3" xfId="570"/>
    <cellStyle name="Normal 17 4 4" xfId="571"/>
    <cellStyle name="Normal 17 5" xfId="572"/>
    <cellStyle name="Normal 17 5 2" xfId="573"/>
    <cellStyle name="Normal 17 5 2 2" xfId="574"/>
    <cellStyle name="Normal 17 5 2 3" xfId="575"/>
    <cellStyle name="Normal 17 5 3" xfId="576"/>
    <cellStyle name="Normal 17 5 4" xfId="577"/>
    <cellStyle name="Normal 17 6" xfId="578"/>
    <cellStyle name="Normal 17 6 2" xfId="579"/>
    <cellStyle name="Normal 17 6 2 2" xfId="580"/>
    <cellStyle name="Normal 17 6 2 3" xfId="581"/>
    <cellStyle name="Normal 17 6 3" xfId="582"/>
    <cellStyle name="Normal 17 6 4" xfId="583"/>
    <cellStyle name="Normal 17 7" xfId="584"/>
    <cellStyle name="Normal 17 7 2" xfId="585"/>
    <cellStyle name="Normal 17 7 2 2" xfId="586"/>
    <cellStyle name="Normal 17 7 2 3" xfId="587"/>
    <cellStyle name="Normal 17 7 3" xfId="588"/>
    <cellStyle name="Normal 17 7 4" xfId="589"/>
    <cellStyle name="Normal 17 8" xfId="590"/>
    <cellStyle name="Normal 17 8 2" xfId="591"/>
    <cellStyle name="Normal 17 8 2 2" xfId="592"/>
    <cellStyle name="Normal 17 8 2 3" xfId="593"/>
    <cellStyle name="Normal 17 8 3" xfId="594"/>
    <cellStyle name="Normal 17 8 4" xfId="595"/>
    <cellStyle name="Normal 17 9" xfId="596"/>
    <cellStyle name="Normal 17 9 2" xfId="597"/>
    <cellStyle name="Normal 17 9 2 2" xfId="598"/>
    <cellStyle name="Normal 17 9 2 3" xfId="599"/>
    <cellStyle name="Normal 17 9 3" xfId="600"/>
    <cellStyle name="Normal 17 9 4" xfId="601"/>
    <cellStyle name="Normal 18" xfId="602"/>
    <cellStyle name="Normal 18 2" xfId="603"/>
    <cellStyle name="Normal 18 2 2" xfId="604"/>
    <cellStyle name="Normal 18 2 3" xfId="605"/>
    <cellStyle name="Normal 18 3" xfId="606"/>
    <cellStyle name="Normal 18 3 2" xfId="607"/>
    <cellStyle name="Normal 18 3 2 2" xfId="608"/>
    <cellStyle name="Normal 18 3 2 2 2" xfId="609"/>
    <cellStyle name="Normal 18 3 2 2 3" xfId="610"/>
    <cellStyle name="Normal 18 3 2 2_VSAKIS-Tarpusavio operacijos-vidines operacijos-ketv-2010 11 15" xfId="611"/>
    <cellStyle name="Normal 18 3 2 3" xfId="612"/>
    <cellStyle name="Normal 18 3 2 4" xfId="613"/>
    <cellStyle name="Normal 18 3 2_VSAKIS-Tarpusavio operacijos-vidines operacijos-ketv-2010 11 15" xfId="614"/>
    <cellStyle name="Normal 18 3 3" xfId="615"/>
    <cellStyle name="Normal 18 3 3 2" xfId="616"/>
    <cellStyle name="Normal 18 3 3 2 2" xfId="617"/>
    <cellStyle name="Normal 18 3 3 2 3" xfId="618"/>
    <cellStyle name="Normal 18 3 3 2_VSAKIS-Tarpusavio operacijos-vidines operacijos-ketv-2010 11 15" xfId="619"/>
    <cellStyle name="Normal 18 3 3 3" xfId="620"/>
    <cellStyle name="Normal 18 3 3 4" xfId="621"/>
    <cellStyle name="Normal 18 3 3_VSAKIS-Tarpusavio operacijos-vidines operacijos-ketv-2010 11 15" xfId="622"/>
    <cellStyle name="Normal 18 3 4" xfId="623"/>
    <cellStyle name="Normal 18 3 4 2" xfId="624"/>
    <cellStyle name="Normal 18 3 4 3" xfId="625"/>
    <cellStyle name="Normal 18 3 4_VSAKIS-Tarpusavio operacijos-vidines operacijos-ketv-2010 11 15" xfId="626"/>
    <cellStyle name="Normal 18 3 5" xfId="627"/>
    <cellStyle name="Normal 18 3 6" xfId="628"/>
    <cellStyle name="Normal 18 3_VSAKIS-Tarpusavio operacijos-vidines operacijos-ketv-2010 11 15" xfId="629"/>
    <cellStyle name="Normal 18 4" xfId="630"/>
    <cellStyle name="Normal 18 4 2" xfId="631"/>
    <cellStyle name="Normal 18 4 2 2" xfId="632"/>
    <cellStyle name="Normal 18 4 2 3" xfId="633"/>
    <cellStyle name="Normal 18 4 2_VSAKIS-Tarpusavio operacijos-vidines operacijos-ketv-2010 11 15" xfId="634"/>
    <cellStyle name="Normal 18 4 3" xfId="635"/>
    <cellStyle name="Normal 18 4 4" xfId="636"/>
    <cellStyle name="Normal 18 4_VSAKIS-Tarpusavio operacijos-vidines operacijos-ketv-2010 11 15" xfId="637"/>
    <cellStyle name="Normal 18 5" xfId="638"/>
    <cellStyle name="Normal 18 5 2" xfId="639"/>
    <cellStyle name="Normal 18 5 3" xfId="640"/>
    <cellStyle name="Normal 18 5_VSAKIS-Tarpusavio operacijos-vidines operacijos-ketv-2010 11 15" xfId="641"/>
    <cellStyle name="Normal 18 6" xfId="642"/>
    <cellStyle name="Normal 18 7" xfId="643"/>
    <cellStyle name="Normal 18 8" xfId="644"/>
    <cellStyle name="Normal 19" xfId="645"/>
    <cellStyle name="Normal 19 10" xfId="646"/>
    <cellStyle name="Normal 19 2" xfId="647"/>
    <cellStyle name="Normal 19 2 2" xfId="648"/>
    <cellStyle name="Normal 19 2 3" xfId="649"/>
    <cellStyle name="Normal 19 2 6" xfId="650"/>
    <cellStyle name="Normal 19 2_VSAKIS-Tarpusavio operacijos-2010 11 12" xfId="651"/>
    <cellStyle name="Normal 19 3" xfId="652"/>
    <cellStyle name="Normal 19 3 2" xfId="653"/>
    <cellStyle name="Normal 19 3 2 2" xfId="654"/>
    <cellStyle name="Normal 19 3 2 2 2" xfId="655"/>
    <cellStyle name="Normal 19 3 2 2 3" xfId="656"/>
    <cellStyle name="Normal 19 3 2 2_VSAKIS-Tarpusavio operacijos-vidines operacijos-ketv-2010 11 15" xfId="657"/>
    <cellStyle name="Normal 19 3 2 3" xfId="658"/>
    <cellStyle name="Normal 19 3 2 4" xfId="659"/>
    <cellStyle name="Normal 19 3 2_VSAKIS-Tarpusavio operacijos-vidines operacijos-ketv-2010 11 15" xfId="660"/>
    <cellStyle name="Normal 19 3 3" xfId="661"/>
    <cellStyle name="Normal 19 3 3 2" xfId="662"/>
    <cellStyle name="Normal 19 3 3 2 2" xfId="663"/>
    <cellStyle name="Normal 19 3 3 2 3" xfId="664"/>
    <cellStyle name="Normal 19 3 3 2_VSAKIS-Tarpusavio operacijos-vidines operacijos-ketv-2010 11 15" xfId="665"/>
    <cellStyle name="Normal 19 3 3 3" xfId="666"/>
    <cellStyle name="Normal 19 3 3 4" xfId="667"/>
    <cellStyle name="Normal 19 3 3_VSAKIS-Tarpusavio operacijos-vidines operacijos-ketv-2010 11 15" xfId="668"/>
    <cellStyle name="Normal 19 3 4" xfId="669"/>
    <cellStyle name="Normal 19 3 4 2" xfId="670"/>
    <cellStyle name="Normal 19 3 4 3" xfId="671"/>
    <cellStyle name="Normal 19 3 4_VSAKIS-Tarpusavio operacijos-vidines operacijos-ketv-2010 11 15" xfId="672"/>
    <cellStyle name="Normal 19 3 5" xfId="673"/>
    <cellStyle name="Normal 19 3 6" xfId="674"/>
    <cellStyle name="Normal 19 3 7" xfId="675"/>
    <cellStyle name="Normal 19 3 7 2" xfId="676"/>
    <cellStyle name="Normal 19 3 8" xfId="677"/>
    <cellStyle name="Normal 19 3_VSAKIS-Tarpusavio operacijos-vidines operacijos-ketv-2010 11 15" xfId="678"/>
    <cellStyle name="Normal 19 4" xfId="679"/>
    <cellStyle name="Normal 19 4 2" xfId="680"/>
    <cellStyle name="Normal 19 4 2 2" xfId="681"/>
    <cellStyle name="Normal 19 4 2 3" xfId="682"/>
    <cellStyle name="Normal 19 4 2_VSAKIS-Tarpusavio operacijos-vidines operacijos-ketv-2010 11 15" xfId="683"/>
    <cellStyle name="Normal 19 4 3" xfId="684"/>
    <cellStyle name="Normal 19 4 4" xfId="685"/>
    <cellStyle name="Normal 19 4_VSAKIS-Tarpusavio operacijos-vidines operacijos-ketv-2010 11 15" xfId="686"/>
    <cellStyle name="Normal 19 5" xfId="687"/>
    <cellStyle name="Normal 19 5 2" xfId="688"/>
    <cellStyle name="Normal 19 5 3" xfId="689"/>
    <cellStyle name="Normal 19 5_VSAKIS-Tarpusavio operacijos-vidines operacijos-ketv-2010 11 15" xfId="690"/>
    <cellStyle name="Normal 19 6" xfId="691"/>
    <cellStyle name="Normal 19 7" xfId="692"/>
    <cellStyle name="Normal 19 8" xfId="693"/>
    <cellStyle name="Normal 19 9" xfId="694"/>
    <cellStyle name="Normal 19_VSAKIS-Tarpusavio operacijos-2010 11 12" xfId="695"/>
    <cellStyle name="Normal 2" xfId="696"/>
    <cellStyle name="Normal 2 10" xfId="697"/>
    <cellStyle name="Normal 2 11" xfId="698"/>
    <cellStyle name="Normal 2 2" xfId="699"/>
    <cellStyle name="Normal 2 2 2" xfId="700"/>
    <cellStyle name="Normal 2 2 2 2" xfId="701"/>
    <cellStyle name="Normal 2 2 2 2 2" xfId="702"/>
    <cellStyle name="Normal 2 2 2 2 3" xfId="703"/>
    <cellStyle name="Normal 2 2 2 3" xfId="704"/>
    <cellStyle name="Normal 2 2 2 4" xfId="705"/>
    <cellStyle name="Normal 2 2 2 41" xfId="706"/>
    <cellStyle name="Normal 2 2 2 5" xfId="707"/>
    <cellStyle name="Normal 2 2 2 6" xfId="708"/>
    <cellStyle name="Normal 2 2 2 7" xfId="709"/>
    <cellStyle name="Normal 2 2 2_VSAKIS-Tarpusavio operacijos-2010 11 12" xfId="710"/>
    <cellStyle name="Normal 2 2 3" xfId="711"/>
    <cellStyle name="Normal 2 2 3 2" xfId="712"/>
    <cellStyle name="Normal 2 2 3 3" xfId="713"/>
    <cellStyle name="Normal 2 2 4" xfId="714"/>
    <cellStyle name="Normal 2 2_VSAKIS-Tarpusavio operacijos-2010 11 12" xfId="715"/>
    <cellStyle name="Normal 2 3" xfId="716"/>
    <cellStyle name="Normal 2 3 2" xfId="717"/>
    <cellStyle name="Normal 2 3 2 2" xfId="718"/>
    <cellStyle name="Normal 2 3 2 3" xfId="719"/>
    <cellStyle name="Normal 2 3 3" xfId="720"/>
    <cellStyle name="Normal 2 3 3 2" xfId="721"/>
    <cellStyle name="Normal 2 3 3 3" xfId="722"/>
    <cellStyle name="Normal 2 3 4" xfId="723"/>
    <cellStyle name="Normal 2 3 5" xfId="724"/>
    <cellStyle name="Normal 2 3 6" xfId="725"/>
    <cellStyle name="Normal 2 3 7" xfId="726"/>
    <cellStyle name="Normal 2 4" xfId="727"/>
    <cellStyle name="Normal 2 5" xfId="728"/>
    <cellStyle name="Normal 2 5 2" xfId="729"/>
    <cellStyle name="Normal 2 5 2 2" xfId="730"/>
    <cellStyle name="Normal 2 5 2 2 2" xfId="731"/>
    <cellStyle name="Normal 2 5 2 2 3" xfId="732"/>
    <cellStyle name="Normal 2 5 2 2_VSAKIS-Tarpusavio operacijos-vidines operacijos-ketv-2010 11 15" xfId="733"/>
    <cellStyle name="Normal 2 5 2 3" xfId="734"/>
    <cellStyle name="Normal 2 5 2 4" xfId="735"/>
    <cellStyle name="Normal 2 5 2_VSAKIS-Tarpusavio operacijos-vidines operacijos-ketv-2010 11 15" xfId="736"/>
    <cellStyle name="Normal 2 5 3" xfId="737"/>
    <cellStyle name="Normal 2 5 3 2" xfId="738"/>
    <cellStyle name="Normal 2 5 3 2 2" xfId="739"/>
    <cellStyle name="Normal 2 5 3 2 3" xfId="740"/>
    <cellStyle name="Normal 2 5 3 2_VSAKIS-Tarpusavio operacijos-vidines operacijos-ketv-2010 11 15" xfId="741"/>
    <cellStyle name="Normal 2 5 3 3" xfId="742"/>
    <cellStyle name="Normal 2 5 3 4" xfId="743"/>
    <cellStyle name="Normal 2 5 3_VSAKIS-Tarpusavio operacijos-vidines operacijos-ketv-2010 11 15" xfId="744"/>
    <cellStyle name="Normal 2 5 4" xfId="745"/>
    <cellStyle name="Normal 2 5 4 2" xfId="746"/>
    <cellStyle name="Normal 2 5 4 3" xfId="747"/>
    <cellStyle name="Normal 2 5 4_VSAKIS-Tarpusavio operacijos-vidines operacijos-ketv-2010 11 15" xfId="748"/>
    <cellStyle name="Normal 2 5 5" xfId="749"/>
    <cellStyle name="Normal 2 5 6" xfId="750"/>
    <cellStyle name="Normal 2 5 7" xfId="751"/>
    <cellStyle name="Normal 2 5_VSAKIS-Tarpusavio operacijos-vidines operacijos-ketv-2010 11 15" xfId="752"/>
    <cellStyle name="Normal 2 6" xfId="753"/>
    <cellStyle name="Normal 2 6 2" xfId="754"/>
    <cellStyle name="Normal 2 6 2 2" xfId="755"/>
    <cellStyle name="Normal 2 6 2 3" xfId="756"/>
    <cellStyle name="Normal 2 6 2_VSAKIS-Tarpusavio operacijos-vidines operacijos-ketv-2010 11 15" xfId="757"/>
    <cellStyle name="Normal 2 6 3" xfId="758"/>
    <cellStyle name="Normal 2 6 4" xfId="759"/>
    <cellStyle name="Normal 2 6_VSAKIS-Tarpusavio operacijos-vidines operacijos-ketv-2010 11 15" xfId="760"/>
    <cellStyle name="Normal 2 7" xfId="761"/>
    <cellStyle name="Normal 2 7 2" xfId="762"/>
    <cellStyle name="Normal 2 7 3" xfId="763"/>
    <cellStyle name="Normal 2 7_VSAKIS-Tarpusavio operacijos-vidines operacijos-ketv-2010 11 15" xfId="764"/>
    <cellStyle name="Normal 2 8" xfId="765"/>
    <cellStyle name="Normal 2 9" xfId="766"/>
    <cellStyle name="Normal 2 9 2" xfId="767"/>
    <cellStyle name="Normal 2_VSAKIS-Tarpusavio operacijos-2010 11 12" xfId="768"/>
    <cellStyle name="Normal 20" xfId="769"/>
    <cellStyle name="Normal 20 2" xfId="770"/>
    <cellStyle name="Normal 20 2 2" xfId="771"/>
    <cellStyle name="Normal 20 2 3" xfId="772"/>
    <cellStyle name="Normal 20 2 4" xfId="773"/>
    <cellStyle name="Normal 20 2_VSAKIS-Tarpusavio operacijos-2010 11 12" xfId="774"/>
    <cellStyle name="Normal 20 3" xfId="775"/>
    <cellStyle name="Normal 20 4" xfId="776"/>
    <cellStyle name="Normal 20 41" xfId="777"/>
    <cellStyle name="Normal 20 41 2" xfId="778"/>
    <cellStyle name="Normal 20 5" xfId="779"/>
    <cellStyle name="Normal 20 6" xfId="780"/>
    <cellStyle name="Normal 20_VSAKIS-Tarpusavio operacijos-2010 11 12" xfId="781"/>
    <cellStyle name="Normal 21" xfId="782"/>
    <cellStyle name="Normal 21 10" xfId="783"/>
    <cellStyle name="Normal 21 11" xfId="784"/>
    <cellStyle name="Normal 21 12" xfId="785"/>
    <cellStyle name="Normal 21 2" xfId="786"/>
    <cellStyle name="Normal 21 2 11" xfId="787"/>
    <cellStyle name="Normal 21 2 2" xfId="788"/>
    <cellStyle name="Normal 21 2 2 2" xfId="789"/>
    <cellStyle name="Normal 21 2 2 2 2" xfId="790"/>
    <cellStyle name="Normal 21 2 2 2 3" xfId="791"/>
    <cellStyle name="Normal 21 2 2 2_VSAKIS-Tarpusavio operacijos-vidines operacijos-ketv-2010 11 15" xfId="792"/>
    <cellStyle name="Normal 21 2 2 3" xfId="793"/>
    <cellStyle name="Normal 21 2 2 4" xfId="794"/>
    <cellStyle name="Normal 21 2 2 5" xfId="795"/>
    <cellStyle name="Normal 21 2 2 5 2" xfId="796"/>
    <cellStyle name="Normal 21 2 2 5 7" xfId="797"/>
    <cellStyle name="Normal 21 2 2 5_VSAKIS-Tarpusavio operacijos-vidines operacijos-ketv-2010 11 15" xfId="798"/>
    <cellStyle name="Normal 21 2 2_VSAKIS-Tarpusavio operacijos-vidines operacijos-ketv-2010 11 15" xfId="799"/>
    <cellStyle name="Normal 21 2 3" xfId="800"/>
    <cellStyle name="Normal 21 2 3 2" xfId="801"/>
    <cellStyle name="Normal 21 2 3 3" xfId="802"/>
    <cellStyle name="Normal 21 2 3_VSAKIS-Tarpusavio operacijos-vidines operacijos-ketv-2010 11 15" xfId="803"/>
    <cellStyle name="Normal 21 2 4" xfId="804"/>
    <cellStyle name="Normal 21 2 5" xfId="805"/>
    <cellStyle name="Normal 21 2 6" xfId="806"/>
    <cellStyle name="Normal 21 2 6 2" xfId="807"/>
    <cellStyle name="Normal 21 2 6_VSAKIS-Tarpusavio operacijos-vidines operacijos-ketv-2010 11 15" xfId="808"/>
    <cellStyle name="Normal 21 2_VSAKIS-Tarpusavio operacijos-vidines operacijos-ketv-2010 11 15" xfId="809"/>
    <cellStyle name="Normal 21 3" xfId="810"/>
    <cellStyle name="Normal 21 3 10" xfId="811"/>
    <cellStyle name="Normal 21 3 2" xfId="812"/>
    <cellStyle name="Normal 21 3 2 2" xfId="813"/>
    <cellStyle name="Normal 21 3 2 3" xfId="814"/>
    <cellStyle name="Normal 21 3 2_VSAKIS-Tarpusavio operacijos-vidines operacijos-ketv-2010 11 15" xfId="815"/>
    <cellStyle name="Normal 21 3 3" xfId="816"/>
    <cellStyle name="Normal 21 3 4" xfId="817"/>
    <cellStyle name="Normal 21 3 5" xfId="818"/>
    <cellStyle name="Normal 21 3_VSAKIS-Tarpusavio operacijos-vidines operacijos-ketv-2010 11 15" xfId="819"/>
    <cellStyle name="Normal 21 4" xfId="820"/>
    <cellStyle name="Normal 21 4 2" xfId="821"/>
    <cellStyle name="Normal 21 4 2 2" xfId="822"/>
    <cellStyle name="Normal 21 4 2 3" xfId="823"/>
    <cellStyle name="Normal 21 4 2_VSAKIS-Tarpusavio operacijos-vidines operacijos-ketv-2010 11 15" xfId="824"/>
    <cellStyle name="Normal 21 4 3" xfId="825"/>
    <cellStyle name="Normal 21 4 4" xfId="826"/>
    <cellStyle name="Normal 21 4_VSAKIS-Tarpusavio operacijos-vidines operacijos-ketv-2010 11 15" xfId="827"/>
    <cellStyle name="Normal 21 5" xfId="828"/>
    <cellStyle name="Normal 21 5 2" xfId="829"/>
    <cellStyle name="Normal 21 5 3" xfId="830"/>
    <cellStyle name="Normal 21 5 4" xfId="831"/>
    <cellStyle name="Normal 21 5 9" xfId="832"/>
    <cellStyle name="Normal 21 5_VSAKIS-Tarpusavio operacijos-vidines operacijos-ketv-2010 11 15" xfId="833"/>
    <cellStyle name="Normal 21 6" xfId="834"/>
    <cellStyle name="Normal 21 6 10" xfId="835"/>
    <cellStyle name="Normal 21 6 2" xfId="836"/>
    <cellStyle name="Normal 21 6 3" xfId="837"/>
    <cellStyle name="Normal 21 6 3 2" xfId="838"/>
    <cellStyle name="Normal 21 6 3_VSAKIS-Tarpusavio operacijos-vidines operacijos-ketv-2010 11 15" xfId="839"/>
    <cellStyle name="Normal 21 6 4" xfId="840"/>
    <cellStyle name="Normal 21 6 5" xfId="841"/>
    <cellStyle name="Normal 21 6 6" xfId="842"/>
    <cellStyle name="Normal 21 6_VSAKIS-Tarpusavio operacijos-vidines operacijos-ketv-2010 11 15" xfId="843"/>
    <cellStyle name="Normal 21 7" xfId="844"/>
    <cellStyle name="Normal 21 8" xfId="845"/>
    <cellStyle name="Normal 21 8 2" xfId="846"/>
    <cellStyle name="Normal 21 8 3" xfId="847"/>
    <cellStyle name="Normal 21 8_VSAKIS-Tarpusavio operacijos-vidines operacijos-ketv-2010 11 15" xfId="848"/>
    <cellStyle name="Normal 21 9" xfId="849"/>
    <cellStyle name="Normal 21_VSAKIS-Tarpusavio operacijos-2010 11 12" xfId="850"/>
    <cellStyle name="Normal 22" xfId="851"/>
    <cellStyle name="Normal 22 2" xfId="852"/>
    <cellStyle name="Normal 22 2 2" xfId="853"/>
    <cellStyle name="Normal 22 2 3" xfId="854"/>
    <cellStyle name="Normal 22 3" xfId="855"/>
    <cellStyle name="Normal 22_VSAKIS-D.A.2.4-PD-2priedas-2010 10 06-EY_ old" xfId="856"/>
    <cellStyle name="Normal 23" xfId="857"/>
    <cellStyle name="Normal 23 2" xfId="858"/>
    <cellStyle name="Normal 23 2 2" xfId="859"/>
    <cellStyle name="Normal 23 2 3" xfId="860"/>
    <cellStyle name="Normal 23 3" xfId="861"/>
    <cellStyle name="Normal 23 3 2" xfId="862"/>
    <cellStyle name="Normal 23 3 3" xfId="863"/>
    <cellStyle name="Normal 23 4" xfId="864"/>
    <cellStyle name="Normal 23 5" xfId="865"/>
    <cellStyle name="Normal 24" xfId="866"/>
    <cellStyle name="Normal 24 2" xfId="867"/>
    <cellStyle name="Normal 24 3" xfId="868"/>
    <cellStyle name="Normal 25" xfId="869"/>
    <cellStyle name="Normal 25 2" xfId="870"/>
    <cellStyle name="Normal 25_VSAKIS-Tarpusavio operacijos-vidines operacijos-ketv-2010 11 15" xfId="871"/>
    <cellStyle name="Normal 26" xfId="872"/>
    <cellStyle name="Normal 26 2" xfId="873"/>
    <cellStyle name="Normal 26 3" xfId="874"/>
    <cellStyle name="Normal 26 6" xfId="875"/>
    <cellStyle name="Normal 27" xfId="876"/>
    <cellStyle name="Normal 27 2" xfId="877"/>
    <cellStyle name="Normal 27 6" xfId="878"/>
    <cellStyle name="Normal 28" xfId="879"/>
    <cellStyle name="Normal 28 2" xfId="880"/>
    <cellStyle name="Normal 28 3" xfId="881"/>
    <cellStyle name="Normal 29" xfId="882"/>
    <cellStyle name="Normal 3" xfId="883"/>
    <cellStyle name="Normal 3 2" xfId="884"/>
    <cellStyle name="Normal 3 3" xfId="885"/>
    <cellStyle name="Normal 3 3 2" xfId="886"/>
    <cellStyle name="Normal 3 3 2 2" xfId="887"/>
    <cellStyle name="Normal 3 3 2 3" xfId="888"/>
    <cellStyle name="Normal 3 3 3" xfId="889"/>
    <cellStyle name="Normal 3 3 4" xfId="890"/>
    <cellStyle name="Normal 3 4" xfId="891"/>
    <cellStyle name="Normal 3 5" xfId="892"/>
    <cellStyle name="Normal 3 6" xfId="893"/>
    <cellStyle name="Normal 3 8" xfId="894"/>
    <cellStyle name="Normal 3_VSAKIS-Tarpusavio operacijos-2010 11 12" xfId="895"/>
    <cellStyle name="Normal 30" xfId="896"/>
    <cellStyle name="Normal 31" xfId="897"/>
    <cellStyle name="Normal 32" xfId="898"/>
    <cellStyle name="Normal 4" xfId="899"/>
    <cellStyle name="Normal 4 2" xfId="900"/>
    <cellStyle name="Normal 4 3" xfId="901"/>
    <cellStyle name="Normal 4 4" xfId="902"/>
    <cellStyle name="Normal 4 5" xfId="903"/>
    <cellStyle name="Normal 4 6" xfId="904"/>
    <cellStyle name="Normal 4_VSAKIS-Tarpusavio operacijos-2010 11 12" xfId="905"/>
    <cellStyle name="Normal 5" xfId="906"/>
    <cellStyle name="Normal 5 2" xfId="907"/>
    <cellStyle name="Normal 5 3" xfId="908"/>
    <cellStyle name="Normal 5 4" xfId="909"/>
    <cellStyle name="Normal 5 4 2" xfId="910"/>
    <cellStyle name="Normal 5 5" xfId="911"/>
    <cellStyle name="Normal 5 6" xfId="912"/>
    <cellStyle name="Normal 6" xfId="913"/>
    <cellStyle name="Normal 6 2" xfId="914"/>
    <cellStyle name="Normal 6 3" xfId="915"/>
    <cellStyle name="Normal 6 4" xfId="916"/>
    <cellStyle name="Normal 7" xfId="917"/>
    <cellStyle name="Normal 7 2" xfId="918"/>
    <cellStyle name="Normal 7 3" xfId="919"/>
    <cellStyle name="Normal 7 4" xfId="920"/>
    <cellStyle name="Normal 7 4 2" xfId="921"/>
    <cellStyle name="Normal 7 5" xfId="922"/>
    <cellStyle name="Normal 7 6" xfId="923"/>
    <cellStyle name="Normal 8" xfId="924"/>
    <cellStyle name="Normal 8 2" xfId="925"/>
    <cellStyle name="Normal 8 3" xfId="926"/>
    <cellStyle name="Normal 9" xfId="927"/>
    <cellStyle name="Normal 9 2" xfId="928"/>
    <cellStyle name="Normal 9 3" xfId="929"/>
    <cellStyle name="Normal_20VSAFAS3-5p" xfId="930"/>
    <cellStyle name="Normal_3VSAFASpp" xfId="931"/>
    <cellStyle name="Normal_5VSAFASpp" xfId="932"/>
    <cellStyle name="Note" xfId="933"/>
    <cellStyle name="Note 10" xfId="934"/>
    <cellStyle name="Note 2" xfId="935"/>
    <cellStyle name="Note 2 2" xfId="936"/>
    <cellStyle name="Note 2 3" xfId="937"/>
    <cellStyle name="Note 3" xfId="938"/>
    <cellStyle name="Note 3 2" xfId="939"/>
    <cellStyle name="Note 3 3" xfId="940"/>
    <cellStyle name="Note 4" xfId="941"/>
    <cellStyle name="Note 4 2" xfId="942"/>
    <cellStyle name="Note 4 3" xfId="943"/>
    <cellStyle name="Note 5" xfId="944"/>
    <cellStyle name="Note 5 2" xfId="945"/>
    <cellStyle name="Note 5 3" xfId="946"/>
    <cellStyle name="Note 6" xfId="947"/>
    <cellStyle name="Note 6 2" xfId="948"/>
    <cellStyle name="Note 6 3" xfId="949"/>
    <cellStyle name="Note 7" xfId="950"/>
    <cellStyle name="Note 7 2" xfId="951"/>
    <cellStyle name="Note 7 3" xfId="952"/>
    <cellStyle name="Note 8" xfId="953"/>
    <cellStyle name="Note 8 2" xfId="954"/>
    <cellStyle name="Note 8 3" xfId="955"/>
    <cellStyle name="Note 9" xfId="956"/>
    <cellStyle name="Note 9 2" xfId="957"/>
    <cellStyle name="Note 9 3" xfId="958"/>
    <cellStyle name="Note_10VSAFAS2,3p" xfId="959"/>
    <cellStyle name="Output 2" xfId="960"/>
    <cellStyle name="Output 3" xfId="961"/>
    <cellStyle name="Output 4" xfId="962"/>
    <cellStyle name="Output 5" xfId="963"/>
    <cellStyle name="Output 6" xfId="964"/>
    <cellStyle name="Output 7" xfId="965"/>
    <cellStyle name="Output 8" xfId="966"/>
    <cellStyle name="Output 9" xfId="967"/>
    <cellStyle name="Paprastas_2009_06_PARAISKA_skatinamuju_paslaugu" xfId="968"/>
    <cellStyle name="SAPBEXaggData" xfId="969"/>
    <cellStyle name="SAPBEXaggData 2" xfId="970"/>
    <cellStyle name="SAPBEXaggDataEmph" xfId="971"/>
    <cellStyle name="SAPBEXaggItem" xfId="972"/>
    <cellStyle name="SAPBEXaggItem 2" xfId="973"/>
    <cellStyle name="SAPBEXaggItemX" xfId="974"/>
    <cellStyle name="SAPBEXchaText" xfId="975"/>
    <cellStyle name="SAPBEXchaText 2" xfId="976"/>
    <cellStyle name="SAPBEXexcBad7" xfId="977"/>
    <cellStyle name="SAPBEXexcBad7 2" xfId="978"/>
    <cellStyle name="SAPBEXexcBad8" xfId="979"/>
    <cellStyle name="SAPBEXexcBad8 2" xfId="980"/>
    <cellStyle name="SAPBEXexcBad9" xfId="981"/>
    <cellStyle name="SAPBEXexcBad9 2" xfId="982"/>
    <cellStyle name="SAPBEXexcCritical4" xfId="983"/>
    <cellStyle name="SAPBEXexcCritical4 2" xfId="984"/>
    <cellStyle name="SAPBEXexcCritical5" xfId="985"/>
    <cellStyle name="SAPBEXexcCritical5 2" xfId="986"/>
    <cellStyle name="SAPBEXexcCritical6" xfId="987"/>
    <cellStyle name="SAPBEXexcCritical6 2" xfId="988"/>
    <cellStyle name="SAPBEXexcGood1" xfId="989"/>
    <cellStyle name="SAPBEXexcGood1 2" xfId="990"/>
    <cellStyle name="SAPBEXexcGood2" xfId="991"/>
    <cellStyle name="SAPBEXexcGood2 2" xfId="992"/>
    <cellStyle name="SAPBEXexcGood3" xfId="993"/>
    <cellStyle name="SAPBEXexcGood3 2" xfId="994"/>
    <cellStyle name="SAPBEXfilterDrill" xfId="995"/>
    <cellStyle name="SAPBEXfilterDrill 2" xfId="996"/>
    <cellStyle name="SAPBEXfilterItem" xfId="997"/>
    <cellStyle name="SAPBEXfilterItem 2" xfId="998"/>
    <cellStyle name="SAPBEXfilterItem 2 2" xfId="999"/>
    <cellStyle name="SAPBEXfilterItem 2 3" xfId="1000"/>
    <cellStyle name="SAPBEXfilterItem 3" xfId="1001"/>
    <cellStyle name="SAPBEXfilterItem 4" xfId="1002"/>
    <cellStyle name="SAPBEXfilterText" xfId="1003"/>
    <cellStyle name="SAPBEXfilterText 2" xfId="1004"/>
    <cellStyle name="SAPBEXfilterText 2 2" xfId="1005"/>
    <cellStyle name="SAPBEXfilterText 2 3" xfId="1006"/>
    <cellStyle name="SAPBEXfilterText 3" xfId="1007"/>
    <cellStyle name="SAPBEXfilterText 4" xfId="1008"/>
    <cellStyle name="SAPBEXformats" xfId="1009"/>
    <cellStyle name="SAPBEXformats 2" xfId="1010"/>
    <cellStyle name="SAPBEXheaderItem" xfId="1011"/>
    <cellStyle name="SAPBEXheaderItem 2" xfId="1012"/>
    <cellStyle name="SAPBEXheaderText" xfId="1013"/>
    <cellStyle name="SAPBEXheaderText 2" xfId="1014"/>
    <cellStyle name="SAPBEXHLevel0" xfId="1015"/>
    <cellStyle name="SAPBEXHLevel0 2" xfId="1016"/>
    <cellStyle name="SAPBEXHLevel0X" xfId="1017"/>
    <cellStyle name="SAPBEXHLevel0X 2" xfId="1018"/>
    <cellStyle name="SAPBEXHLevel0X 3" xfId="1019"/>
    <cellStyle name="SAPBEXHLevel1" xfId="1020"/>
    <cellStyle name="SAPBEXHLevel1 2" xfId="1021"/>
    <cellStyle name="SAPBEXHLevel1X" xfId="1022"/>
    <cellStyle name="SAPBEXHLevel1X 2" xfId="1023"/>
    <cellStyle name="SAPBEXHLevel1X 3" xfId="1024"/>
    <cellStyle name="SAPBEXHLevel2" xfId="1025"/>
    <cellStyle name="SAPBEXHLevel2 2" xfId="1026"/>
    <cellStyle name="SAPBEXHLevel2X" xfId="1027"/>
    <cellStyle name="SAPBEXHLevel2X 2" xfId="1028"/>
    <cellStyle name="SAPBEXHLevel2X 3" xfId="1029"/>
    <cellStyle name="SAPBEXHLevel3" xfId="1030"/>
    <cellStyle name="SAPBEXHLevel3 2" xfId="1031"/>
    <cellStyle name="SAPBEXHLevel3X" xfId="1032"/>
    <cellStyle name="SAPBEXHLevel3X 2" xfId="1033"/>
    <cellStyle name="SAPBEXHLevel3X 3" xfId="1034"/>
    <cellStyle name="SAPBEXinputData" xfId="1035"/>
    <cellStyle name="SAPBEXinputData 2" xfId="1036"/>
    <cellStyle name="SAPBEXinputData 3" xfId="1037"/>
    <cellStyle name="SAPBEXItemHeader" xfId="1038"/>
    <cellStyle name="SAPBEXresData" xfId="1039"/>
    <cellStyle name="SAPBEXresDataEmph" xfId="1040"/>
    <cellStyle name="SAPBEXresItem" xfId="1041"/>
    <cellStyle name="SAPBEXresItemX" xfId="1042"/>
    <cellStyle name="SAPBEXstdData" xfId="1043"/>
    <cellStyle name="SAPBEXstdData 2" xfId="1044"/>
    <cellStyle name="SAPBEXstdDataEmph" xfId="1045"/>
    <cellStyle name="SAPBEXstdItem" xfId="1046"/>
    <cellStyle name="SAPBEXstdItem 2" xfId="1047"/>
    <cellStyle name="SAPBEXstdItemX" xfId="1048"/>
    <cellStyle name="SAPBEXtitle" xfId="1049"/>
    <cellStyle name="SAPBEXunassignedItem" xfId="1050"/>
    <cellStyle name="SAPBEXunassignedItem 2" xfId="1051"/>
    <cellStyle name="SAPBEXundefined" xfId="1052"/>
    <cellStyle name="Sheet Title" xfId="1053"/>
    <cellStyle name="STYL1 - Style1" xfId="1054"/>
    <cellStyle name="STYL1 - Style1 2" xfId="1055"/>
    <cellStyle name="STYL1 - Style1 3" xfId="1056"/>
    <cellStyle name="Stilius 1" xfId="1057"/>
    <cellStyle name="Table Heading" xfId="1058"/>
    <cellStyle name="Total 2" xfId="1059"/>
    <cellStyle name="Total 2 2" xfId="1060"/>
    <cellStyle name="Total 3" xfId="1061"/>
    <cellStyle name="Total 3 2" xfId="1062"/>
    <cellStyle name="Total 4" xfId="1063"/>
    <cellStyle name="Total 4 2" xfId="1064"/>
    <cellStyle name="Total 5" xfId="1065"/>
    <cellStyle name="Total 5 2" xfId="1066"/>
    <cellStyle name="Total 6" xfId="1067"/>
    <cellStyle name="Total 6 2" xfId="1068"/>
    <cellStyle name="Total 7" xfId="1069"/>
    <cellStyle name="Total 7 2" xfId="1070"/>
    <cellStyle name="Total 8" xfId="1071"/>
    <cellStyle name="Total 8 2" xfId="1072"/>
    <cellStyle name="Total 9" xfId="1073"/>
    <cellStyle name="Total 9 2" xfId="1074"/>
    <cellStyle name="Valiuta 2" xfId="1085"/>
    <cellStyle name="Warning Text 2" xfId="1075"/>
    <cellStyle name="Warning Text 3" xfId="1076"/>
    <cellStyle name="Warning Text 4" xfId="1077"/>
    <cellStyle name="Warning Text 5" xfId="1078"/>
    <cellStyle name="Warning Text 6" xfId="1079"/>
    <cellStyle name="Warning Text 7" xfId="1080"/>
    <cellStyle name="Warning Text 8" xfId="1081"/>
    <cellStyle name="Warning Text 9" xfId="1082"/>
    <cellStyle name="Обычный_FAS_primary docs_MM_SD" xfId="10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showGridLines="0" view="pageBreakPreview" zoomScaleNormal="100" zoomScaleSheetLayoutView="100" workbookViewId="0">
      <selection activeCell="F57" sqref="F57"/>
    </sheetView>
  </sheetViews>
  <sheetFormatPr defaultRowHeight="12.75"/>
  <cols>
    <col min="1" max="1" width="10.5703125" style="32" customWidth="1"/>
    <col min="2" max="2" width="3.140625" style="33" customWidth="1"/>
    <col min="3" max="3" width="2.7109375" style="33" customWidth="1"/>
    <col min="4" max="4" width="59" style="33" customWidth="1"/>
    <col min="5" max="5" width="7.7109375" style="31" customWidth="1"/>
    <col min="6" max="6" width="11.85546875" style="32" customWidth="1"/>
    <col min="7" max="7" width="12.85546875" style="32" customWidth="1"/>
    <col min="8" max="16384" width="9.140625" style="32"/>
  </cols>
  <sheetData>
    <row r="1" spans="1:7">
      <c r="A1" s="30"/>
      <c r="B1" s="31"/>
      <c r="C1" s="31"/>
      <c r="D1" s="31"/>
      <c r="E1" s="1"/>
      <c r="F1" s="30"/>
      <c r="G1" s="30"/>
    </row>
    <row r="2" spans="1:7">
      <c r="E2" s="395" t="s">
        <v>343</v>
      </c>
      <c r="F2" s="396"/>
      <c r="G2" s="396"/>
    </row>
    <row r="3" spans="1:7">
      <c r="E3" s="397" t="s">
        <v>319</v>
      </c>
      <c r="F3" s="398"/>
      <c r="G3" s="398"/>
    </row>
    <row r="5" spans="1:7">
      <c r="A5" s="405" t="s">
        <v>429</v>
      </c>
      <c r="B5" s="406"/>
      <c r="C5" s="406"/>
      <c r="D5" s="406"/>
      <c r="E5" s="406"/>
      <c r="F5" s="404"/>
      <c r="G5" s="404"/>
    </row>
    <row r="6" spans="1:7">
      <c r="A6" s="407"/>
      <c r="B6" s="407"/>
      <c r="C6" s="407"/>
      <c r="D6" s="407"/>
      <c r="E6" s="407"/>
      <c r="F6" s="407"/>
      <c r="G6" s="407"/>
    </row>
    <row r="7" spans="1:7" ht="15">
      <c r="A7" s="399" t="s">
        <v>517</v>
      </c>
      <c r="B7" s="400"/>
      <c r="C7" s="400"/>
      <c r="D7" s="400"/>
      <c r="E7" s="400"/>
      <c r="F7" s="401"/>
      <c r="G7" s="401"/>
    </row>
    <row r="8" spans="1:7">
      <c r="A8" s="402" t="s">
        <v>468</v>
      </c>
      <c r="B8" s="403"/>
      <c r="C8" s="403"/>
      <c r="D8" s="403"/>
      <c r="E8" s="403"/>
      <c r="F8" s="404"/>
      <c r="G8" s="404"/>
    </row>
    <row r="9" spans="1:7" ht="12.75" customHeight="1">
      <c r="A9" s="399" t="s">
        <v>518</v>
      </c>
      <c r="B9" s="400"/>
      <c r="C9" s="400"/>
      <c r="D9" s="400"/>
      <c r="E9" s="400"/>
      <c r="F9" s="401"/>
      <c r="G9" s="401"/>
    </row>
    <row r="10" spans="1:7">
      <c r="A10" s="411" t="s">
        <v>469</v>
      </c>
      <c r="B10" s="431"/>
      <c r="C10" s="431"/>
      <c r="D10" s="431"/>
      <c r="E10" s="431"/>
      <c r="F10" s="432"/>
      <c r="G10" s="432"/>
    </row>
    <row r="11" spans="1:7">
      <c r="A11" s="432"/>
      <c r="B11" s="432"/>
      <c r="C11" s="432"/>
      <c r="D11" s="432"/>
      <c r="E11" s="432"/>
      <c r="F11" s="432"/>
      <c r="G11" s="432"/>
    </row>
    <row r="12" spans="1:7">
      <c r="A12" s="430"/>
      <c r="B12" s="404"/>
      <c r="C12" s="404"/>
      <c r="D12" s="404"/>
      <c r="E12" s="404"/>
    </row>
    <row r="13" spans="1:7">
      <c r="A13" s="405" t="s">
        <v>345</v>
      </c>
      <c r="B13" s="406"/>
      <c r="C13" s="406"/>
      <c r="D13" s="406"/>
      <c r="E13" s="406"/>
      <c r="F13" s="433"/>
      <c r="G13" s="433"/>
    </row>
    <row r="14" spans="1:7">
      <c r="A14" s="405" t="s">
        <v>556</v>
      </c>
      <c r="B14" s="406"/>
      <c r="C14" s="406"/>
      <c r="D14" s="406"/>
      <c r="E14" s="406"/>
      <c r="F14" s="433"/>
      <c r="G14" s="433"/>
    </row>
    <row r="15" spans="1:7">
      <c r="A15" s="34"/>
      <c r="B15" s="35"/>
      <c r="C15" s="35"/>
      <c r="D15" s="35"/>
      <c r="E15" s="35"/>
      <c r="F15" s="37"/>
      <c r="G15" s="37"/>
    </row>
    <row r="16" spans="1:7">
      <c r="A16" s="402" t="s">
        <v>558</v>
      </c>
      <c r="B16" s="427"/>
      <c r="C16" s="427"/>
      <c r="D16" s="427"/>
      <c r="E16" s="427"/>
      <c r="F16" s="428"/>
      <c r="G16" s="428"/>
    </row>
    <row r="17" spans="1:7">
      <c r="A17" s="402" t="s">
        <v>346</v>
      </c>
      <c r="B17" s="402"/>
      <c r="C17" s="402"/>
      <c r="D17" s="402"/>
      <c r="E17" s="402"/>
      <c r="F17" s="428"/>
      <c r="G17" s="428"/>
    </row>
    <row r="18" spans="1:7" ht="12.75" customHeight="1">
      <c r="A18" s="34"/>
      <c r="B18" s="36"/>
      <c r="C18" s="36"/>
      <c r="D18" s="429" t="s">
        <v>520</v>
      </c>
      <c r="E18" s="429"/>
      <c r="F18" s="429"/>
      <c r="G18" s="429"/>
    </row>
    <row r="19" spans="1:7" ht="67.5" customHeight="1">
      <c r="A19" s="4" t="s">
        <v>315</v>
      </c>
      <c r="B19" s="412" t="s">
        <v>347</v>
      </c>
      <c r="C19" s="413"/>
      <c r="D19" s="414"/>
      <c r="E19" s="38" t="s">
        <v>348</v>
      </c>
      <c r="F19" s="39" t="s">
        <v>349</v>
      </c>
      <c r="G19" s="39" t="s">
        <v>350</v>
      </c>
    </row>
    <row r="20" spans="1:7" s="33" customFormat="1" ht="12.75" customHeight="1">
      <c r="A20" s="39" t="s">
        <v>351</v>
      </c>
      <c r="B20" s="40" t="s">
        <v>352</v>
      </c>
      <c r="C20" s="41"/>
      <c r="D20" s="42"/>
      <c r="E20" s="43"/>
      <c r="F20" s="324">
        <f>SUM(F21+F27)</f>
        <v>112266.42000000001</v>
      </c>
      <c r="G20" s="324">
        <f>SUM(G21+G27)</f>
        <v>119273.39</v>
      </c>
    </row>
    <row r="21" spans="1:7" s="33" customFormat="1" ht="12.75" customHeight="1">
      <c r="A21" s="44" t="s">
        <v>353</v>
      </c>
      <c r="B21" s="45" t="s">
        <v>354</v>
      </c>
      <c r="C21" s="46"/>
      <c r="D21" s="47"/>
      <c r="E21" s="9" t="s">
        <v>542</v>
      </c>
      <c r="F21" s="324">
        <v>353.3</v>
      </c>
      <c r="G21" s="324">
        <v>395.6</v>
      </c>
    </row>
    <row r="22" spans="1:7" s="33" customFormat="1" ht="12.75" customHeight="1">
      <c r="A22" s="9" t="s">
        <v>364</v>
      </c>
      <c r="B22" s="10"/>
      <c r="C22" s="26" t="s">
        <v>430</v>
      </c>
      <c r="D22" s="48"/>
      <c r="E22" s="379"/>
      <c r="F22" s="324"/>
      <c r="G22" s="324"/>
    </row>
    <row r="23" spans="1:7" s="33" customFormat="1" ht="12.75" customHeight="1">
      <c r="A23" s="9" t="s">
        <v>365</v>
      </c>
      <c r="B23" s="10"/>
      <c r="C23" s="26" t="s">
        <v>431</v>
      </c>
      <c r="D23" s="27"/>
      <c r="E23" s="190"/>
      <c r="F23" s="324">
        <v>353.3</v>
      </c>
      <c r="G23" s="324">
        <v>395.6</v>
      </c>
    </row>
    <row r="24" spans="1:7" s="33" customFormat="1" ht="12.75" customHeight="1">
      <c r="A24" s="9" t="s">
        <v>397</v>
      </c>
      <c r="B24" s="10"/>
      <c r="C24" s="26" t="s">
        <v>432</v>
      </c>
      <c r="D24" s="27"/>
      <c r="E24" s="190"/>
      <c r="F24" s="44"/>
      <c r="G24" s="44"/>
    </row>
    <row r="25" spans="1:7" s="33" customFormat="1" ht="12.75" customHeight="1">
      <c r="A25" s="9" t="s">
        <v>433</v>
      </c>
      <c r="B25" s="10"/>
      <c r="C25" s="26" t="s">
        <v>434</v>
      </c>
      <c r="D25" s="27"/>
      <c r="E25" s="44"/>
      <c r="F25" s="44"/>
      <c r="G25" s="44"/>
    </row>
    <row r="26" spans="1:7" s="33" customFormat="1" ht="12.75" customHeight="1">
      <c r="A26" s="49" t="s">
        <v>435</v>
      </c>
      <c r="B26" s="10"/>
      <c r="C26" s="50" t="s">
        <v>436</v>
      </c>
      <c r="D26" s="48"/>
      <c r="E26" s="44"/>
      <c r="F26" s="44"/>
      <c r="G26" s="44"/>
    </row>
    <row r="27" spans="1:7" s="33" customFormat="1" ht="12.75" customHeight="1">
      <c r="A27" s="51" t="s">
        <v>355</v>
      </c>
      <c r="B27" s="52" t="s">
        <v>356</v>
      </c>
      <c r="C27" s="53"/>
      <c r="D27" s="54"/>
      <c r="E27" s="44" t="s">
        <v>543</v>
      </c>
      <c r="F27" s="324">
        <f>SUM(F30+F32+F33+F35+F36+F37)</f>
        <v>111913.12000000001</v>
      </c>
      <c r="G27" s="324">
        <f>SUM(G30+G32+G33+G35+G36+G37)</f>
        <v>118877.79</v>
      </c>
    </row>
    <row r="28" spans="1:7" s="33" customFormat="1" ht="12.75" customHeight="1">
      <c r="A28" s="9" t="s">
        <v>400</v>
      </c>
      <c r="B28" s="10"/>
      <c r="C28" s="26" t="s">
        <v>437</v>
      </c>
      <c r="D28" s="27"/>
      <c r="E28" s="190"/>
      <c r="F28" s="44"/>
      <c r="G28" s="44"/>
    </row>
    <row r="29" spans="1:7" s="33" customFormat="1" ht="12.75" customHeight="1">
      <c r="A29" s="9" t="s">
        <v>402</v>
      </c>
      <c r="B29" s="10"/>
      <c r="C29" s="26" t="s">
        <v>438</v>
      </c>
      <c r="D29" s="27"/>
      <c r="E29" s="190"/>
      <c r="F29" s="44"/>
      <c r="G29" s="44"/>
    </row>
    <row r="30" spans="1:7" s="33" customFormat="1" ht="12.75" customHeight="1">
      <c r="A30" s="9" t="s">
        <v>404</v>
      </c>
      <c r="B30" s="10"/>
      <c r="C30" s="26" t="s">
        <v>439</v>
      </c>
      <c r="D30" s="27"/>
      <c r="E30" s="190"/>
      <c r="F30" s="44"/>
      <c r="G30" s="44">
        <v>5786.93</v>
      </c>
    </row>
    <row r="31" spans="1:7" s="33" customFormat="1" ht="12.75" customHeight="1">
      <c r="A31" s="9" t="s">
        <v>406</v>
      </c>
      <c r="B31" s="10"/>
      <c r="C31" s="26" t="s">
        <v>440</v>
      </c>
      <c r="D31" s="27"/>
      <c r="E31" s="190"/>
      <c r="F31" s="44"/>
      <c r="G31" s="44"/>
    </row>
    <row r="32" spans="1:7" s="33" customFormat="1" ht="12.75" customHeight="1">
      <c r="A32" s="9" t="s">
        <v>408</v>
      </c>
      <c r="B32" s="10"/>
      <c r="C32" s="26" t="s">
        <v>441</v>
      </c>
      <c r="D32" s="27"/>
      <c r="E32" s="190"/>
      <c r="F32" s="44">
        <v>11820.29</v>
      </c>
      <c r="G32" s="44">
        <v>12308.42</v>
      </c>
    </row>
    <row r="33" spans="1:7" s="33" customFormat="1" ht="12.75" customHeight="1">
      <c r="A33" s="9" t="s">
        <v>410</v>
      </c>
      <c r="B33" s="10"/>
      <c r="C33" s="26" t="s">
        <v>442</v>
      </c>
      <c r="D33" s="27"/>
      <c r="E33" s="190"/>
      <c r="F33" s="44">
        <v>11250.84</v>
      </c>
      <c r="G33" s="44">
        <v>12251.73</v>
      </c>
    </row>
    <row r="34" spans="1:7" s="33" customFormat="1" ht="12.75" customHeight="1">
      <c r="A34" s="9" t="s">
        <v>412</v>
      </c>
      <c r="B34" s="10"/>
      <c r="C34" s="26" t="s">
        <v>443</v>
      </c>
      <c r="D34" s="27"/>
      <c r="E34" s="190"/>
      <c r="F34" s="44"/>
      <c r="G34" s="44"/>
    </row>
    <row r="35" spans="1:7" s="33" customFormat="1" ht="12.75" customHeight="1">
      <c r="A35" s="9" t="s">
        <v>414</v>
      </c>
      <c r="B35" s="10"/>
      <c r="C35" s="26" t="s">
        <v>444</v>
      </c>
      <c r="D35" s="27"/>
      <c r="E35" s="190"/>
      <c r="F35" s="324">
        <v>3196.75</v>
      </c>
      <c r="G35" s="324">
        <v>3448.3</v>
      </c>
    </row>
    <row r="36" spans="1:7" s="33" customFormat="1" ht="12.75" customHeight="1">
      <c r="A36" s="9" t="s">
        <v>445</v>
      </c>
      <c r="B36" s="19"/>
      <c r="C36" s="21" t="s">
        <v>470</v>
      </c>
      <c r="D36" s="11"/>
      <c r="E36" s="190"/>
      <c r="F36" s="44">
        <v>74877.850000000006</v>
      </c>
      <c r="G36" s="44">
        <v>75948.52</v>
      </c>
    </row>
    <row r="37" spans="1:7" s="33" customFormat="1" ht="12.75" customHeight="1">
      <c r="A37" s="9" t="s">
        <v>417</v>
      </c>
      <c r="B37" s="10"/>
      <c r="C37" s="26" t="s">
        <v>446</v>
      </c>
      <c r="D37" s="27"/>
      <c r="E37" s="44"/>
      <c r="F37" s="44">
        <v>10767.39</v>
      </c>
      <c r="G37" s="44">
        <v>9133.89</v>
      </c>
    </row>
    <row r="38" spans="1:7" s="33" customFormat="1" ht="12.75" customHeight="1">
      <c r="A38" s="44" t="s">
        <v>357</v>
      </c>
      <c r="B38" s="55" t="s">
        <v>358</v>
      </c>
      <c r="C38" s="55"/>
      <c r="D38" s="12"/>
      <c r="E38" s="44"/>
      <c r="F38" s="44"/>
      <c r="G38" s="44"/>
    </row>
    <row r="39" spans="1:7" s="29" customFormat="1" ht="12.75" customHeight="1">
      <c r="A39" s="7" t="s">
        <v>359</v>
      </c>
      <c r="B39" s="8" t="s">
        <v>447</v>
      </c>
      <c r="C39" s="8"/>
      <c r="D39" s="18"/>
      <c r="E39" s="380"/>
      <c r="F39" s="7"/>
      <c r="G39" s="7"/>
    </row>
    <row r="40" spans="1:7" s="33" customFormat="1" ht="12.75" customHeight="1">
      <c r="A40" s="39" t="s">
        <v>360</v>
      </c>
      <c r="B40" s="40" t="s">
        <v>448</v>
      </c>
      <c r="C40" s="41"/>
      <c r="D40" s="42"/>
      <c r="E40" s="190"/>
      <c r="F40" s="44"/>
      <c r="G40" s="44"/>
    </row>
    <row r="41" spans="1:7" s="33" customFormat="1" ht="12.75" customHeight="1">
      <c r="A41" s="4" t="s">
        <v>361</v>
      </c>
      <c r="B41" s="5" t="s">
        <v>362</v>
      </c>
      <c r="C41" s="56"/>
      <c r="D41" s="6"/>
      <c r="E41" s="44"/>
      <c r="F41" s="324">
        <f>SUM(F42+F48+F49+F57)</f>
        <v>717206.67</v>
      </c>
      <c r="G41" s="324">
        <v>682740.56</v>
      </c>
    </row>
    <row r="42" spans="1:7" s="33" customFormat="1" ht="12.75" customHeight="1">
      <c r="A42" s="7" t="s">
        <v>353</v>
      </c>
      <c r="B42" s="13" t="s">
        <v>363</v>
      </c>
      <c r="C42" s="16"/>
      <c r="D42" s="14"/>
      <c r="E42" s="44" t="s">
        <v>544</v>
      </c>
      <c r="F42" s="324">
        <v>56878.99</v>
      </c>
      <c r="G42" s="324">
        <v>96898.4</v>
      </c>
    </row>
    <row r="43" spans="1:7" s="33" customFormat="1" ht="12.75" customHeight="1">
      <c r="A43" s="15" t="s">
        <v>364</v>
      </c>
      <c r="B43" s="19"/>
      <c r="C43" s="21" t="s">
        <v>449</v>
      </c>
      <c r="D43" s="11"/>
      <c r="E43" s="190"/>
      <c r="F43" s="44"/>
      <c r="G43" s="44"/>
    </row>
    <row r="44" spans="1:7" s="33" customFormat="1" ht="12.75" customHeight="1">
      <c r="A44" s="15" t="s">
        <v>365</v>
      </c>
      <c r="B44" s="19"/>
      <c r="C44" s="21" t="s">
        <v>450</v>
      </c>
      <c r="D44" s="11"/>
      <c r="E44" s="190"/>
      <c r="F44" s="324">
        <v>56878.99</v>
      </c>
      <c r="G44" s="324">
        <v>96898.4</v>
      </c>
    </row>
    <row r="45" spans="1:7" s="33" customFormat="1">
      <c r="A45" s="15" t="s">
        <v>397</v>
      </c>
      <c r="B45" s="19"/>
      <c r="C45" s="21" t="s">
        <v>451</v>
      </c>
      <c r="D45" s="11"/>
      <c r="E45" s="190"/>
      <c r="F45" s="44"/>
      <c r="G45" s="44"/>
    </row>
    <row r="46" spans="1:7" s="33" customFormat="1">
      <c r="A46" s="15" t="s">
        <v>433</v>
      </c>
      <c r="B46" s="19"/>
      <c r="C46" s="21" t="s">
        <v>452</v>
      </c>
      <c r="D46" s="11"/>
      <c r="E46" s="190"/>
      <c r="F46" s="44"/>
      <c r="G46" s="44"/>
    </row>
    <row r="47" spans="1:7" s="33" customFormat="1" ht="12.75" customHeight="1">
      <c r="A47" s="15" t="s">
        <v>435</v>
      </c>
      <c r="B47" s="56"/>
      <c r="C47" s="419" t="s">
        <v>366</v>
      </c>
      <c r="D47" s="420"/>
      <c r="E47" s="190"/>
      <c r="F47" s="44"/>
      <c r="G47" s="44"/>
    </row>
    <row r="48" spans="1:7" s="33" customFormat="1" ht="12.75" customHeight="1">
      <c r="A48" s="7" t="s">
        <v>355</v>
      </c>
      <c r="B48" s="22" t="s">
        <v>367</v>
      </c>
      <c r="C48" s="57"/>
      <c r="D48" s="23"/>
      <c r="E48" s="44" t="s">
        <v>545</v>
      </c>
      <c r="F48" s="44">
        <v>3047.28</v>
      </c>
      <c r="G48" s="44">
        <v>1075.05</v>
      </c>
    </row>
    <row r="49" spans="1:7" s="33" customFormat="1" ht="12.75" customHeight="1">
      <c r="A49" s="7" t="s">
        <v>357</v>
      </c>
      <c r="B49" s="13" t="s">
        <v>368</v>
      </c>
      <c r="C49" s="16"/>
      <c r="D49" s="14"/>
      <c r="E49" s="44" t="s">
        <v>546</v>
      </c>
      <c r="F49" s="324">
        <v>107064.5</v>
      </c>
      <c r="G49" s="44">
        <v>155253.71</v>
      </c>
    </row>
    <row r="50" spans="1:7" s="33" customFormat="1" ht="12.75" customHeight="1">
      <c r="A50" s="15" t="s">
        <v>369</v>
      </c>
      <c r="B50" s="16"/>
      <c r="C50" s="58" t="s">
        <v>370</v>
      </c>
      <c r="D50" s="17"/>
      <c r="E50" s="44"/>
      <c r="F50" s="44"/>
      <c r="G50" s="44"/>
    </row>
    <row r="51" spans="1:7" s="33" customFormat="1" ht="12.75" customHeight="1">
      <c r="A51" s="59" t="s">
        <v>371</v>
      </c>
      <c r="B51" s="19"/>
      <c r="C51" s="21" t="s">
        <v>372</v>
      </c>
      <c r="D51" s="60"/>
      <c r="E51" s="160"/>
      <c r="F51" s="86"/>
      <c r="G51" s="86"/>
    </row>
    <row r="52" spans="1:7" s="33" customFormat="1" ht="12.75" customHeight="1">
      <c r="A52" s="15" t="s">
        <v>373</v>
      </c>
      <c r="B52" s="19"/>
      <c r="C52" s="21" t="s">
        <v>374</v>
      </c>
      <c r="D52" s="11"/>
      <c r="E52" s="381"/>
      <c r="F52" s="44"/>
      <c r="G52" s="44"/>
    </row>
    <row r="53" spans="1:7" s="33" customFormat="1" ht="12.75" customHeight="1">
      <c r="A53" s="15" t="s">
        <v>375</v>
      </c>
      <c r="B53" s="19"/>
      <c r="C53" s="419" t="s">
        <v>376</v>
      </c>
      <c r="D53" s="420"/>
      <c r="E53" s="381"/>
      <c r="F53" s="44">
        <v>106969.45</v>
      </c>
      <c r="G53" s="44">
        <v>155153.29</v>
      </c>
    </row>
    <row r="54" spans="1:7" s="33" customFormat="1" ht="12.75" customHeight="1">
      <c r="A54" s="15" t="s">
        <v>377</v>
      </c>
      <c r="B54" s="19"/>
      <c r="C54" s="21" t="s">
        <v>378</v>
      </c>
      <c r="D54" s="11"/>
      <c r="E54" s="381"/>
      <c r="F54" s="44"/>
      <c r="G54" s="44"/>
    </row>
    <row r="55" spans="1:7" s="33" customFormat="1" ht="12.75" customHeight="1">
      <c r="A55" s="15" t="s">
        <v>379</v>
      </c>
      <c r="B55" s="19"/>
      <c r="C55" s="21" t="s">
        <v>380</v>
      </c>
      <c r="D55" s="11"/>
      <c r="E55" s="44"/>
      <c r="F55" s="44">
        <v>95.05</v>
      </c>
      <c r="G55" s="44">
        <v>100.42</v>
      </c>
    </row>
    <row r="56" spans="1:7" s="33" customFormat="1" ht="12.75" customHeight="1">
      <c r="A56" s="7" t="s">
        <v>359</v>
      </c>
      <c r="B56" s="8" t="s">
        <v>381</v>
      </c>
      <c r="C56" s="8"/>
      <c r="D56" s="18"/>
      <c r="E56" s="381"/>
      <c r="F56" s="44"/>
      <c r="G56" s="44"/>
    </row>
    <row r="57" spans="1:7" s="33" customFormat="1" ht="12.75" customHeight="1">
      <c r="A57" s="7" t="s">
        <v>382</v>
      </c>
      <c r="B57" s="8" t="s">
        <v>383</v>
      </c>
      <c r="C57" s="8"/>
      <c r="D57" s="18"/>
      <c r="E57" s="44" t="s">
        <v>547</v>
      </c>
      <c r="F57" s="324">
        <v>550215.9</v>
      </c>
      <c r="G57" s="324">
        <v>429513.4</v>
      </c>
    </row>
    <row r="58" spans="1:7" s="33" customFormat="1" ht="12.75" customHeight="1">
      <c r="A58" s="44"/>
      <c r="B58" s="52" t="s">
        <v>384</v>
      </c>
      <c r="C58" s="53"/>
      <c r="D58" s="54"/>
      <c r="E58" s="44"/>
      <c r="F58" s="324">
        <f>SUM(F20+F41)</f>
        <v>829473.09000000008</v>
      </c>
      <c r="G58" s="324">
        <v>802013.95</v>
      </c>
    </row>
    <row r="59" spans="1:7" s="33" customFormat="1" ht="12.75" customHeight="1">
      <c r="A59" s="39" t="s">
        <v>385</v>
      </c>
      <c r="B59" s="40" t="s">
        <v>386</v>
      </c>
      <c r="C59" s="40"/>
      <c r="D59" s="61"/>
      <c r="E59" s="44" t="s">
        <v>548</v>
      </c>
      <c r="F59" s="44">
        <f>SUM(F60+F61+F62+F63)</f>
        <v>71485.75</v>
      </c>
      <c r="G59" s="44">
        <v>109517.29</v>
      </c>
    </row>
    <row r="60" spans="1:7" s="33" customFormat="1" ht="12.75" customHeight="1">
      <c r="A60" s="44" t="s">
        <v>353</v>
      </c>
      <c r="B60" s="55" t="s">
        <v>387</v>
      </c>
      <c r="C60" s="55"/>
      <c r="D60" s="12"/>
      <c r="E60" s="44"/>
      <c r="F60" s="44">
        <v>2624.86</v>
      </c>
      <c r="G60" s="44">
        <v>2661.76</v>
      </c>
    </row>
    <row r="61" spans="1:7" s="33" customFormat="1" ht="12.75" customHeight="1">
      <c r="A61" s="51" t="s">
        <v>355</v>
      </c>
      <c r="B61" s="52" t="s">
        <v>388</v>
      </c>
      <c r="C61" s="53"/>
      <c r="D61" s="54"/>
      <c r="E61" s="51"/>
      <c r="F61" s="51"/>
      <c r="G61" s="51"/>
    </row>
    <row r="62" spans="1:7" s="33" customFormat="1" ht="12.75" customHeight="1">
      <c r="A62" s="44" t="s">
        <v>357</v>
      </c>
      <c r="B62" s="421" t="s">
        <v>389</v>
      </c>
      <c r="C62" s="422"/>
      <c r="D62" s="423"/>
      <c r="E62" s="44"/>
      <c r="F62" s="44">
        <v>14874.29</v>
      </c>
      <c r="G62" s="44">
        <v>15083.36</v>
      </c>
    </row>
    <row r="63" spans="1:7" s="33" customFormat="1" ht="12.75" customHeight="1">
      <c r="A63" s="44" t="s">
        <v>390</v>
      </c>
      <c r="B63" s="55" t="s">
        <v>391</v>
      </c>
      <c r="C63" s="10"/>
      <c r="D63" s="43"/>
      <c r="E63" s="44"/>
      <c r="F63" s="324">
        <v>53986.6</v>
      </c>
      <c r="G63" s="44">
        <v>91772.17</v>
      </c>
    </row>
    <row r="64" spans="1:7" s="33" customFormat="1" ht="12.75" customHeight="1">
      <c r="A64" s="39" t="s">
        <v>392</v>
      </c>
      <c r="B64" s="40" t="s">
        <v>393</v>
      </c>
      <c r="C64" s="41"/>
      <c r="D64" s="42"/>
      <c r="E64" s="44" t="s">
        <v>549</v>
      </c>
      <c r="F64" s="44">
        <v>157563.56</v>
      </c>
      <c r="G64" s="44">
        <v>98311.26</v>
      </c>
    </row>
    <row r="65" spans="1:7" s="33" customFormat="1" ht="12.75" customHeight="1">
      <c r="A65" s="44" t="s">
        <v>353</v>
      </c>
      <c r="B65" s="45" t="s">
        <v>394</v>
      </c>
      <c r="C65" s="62"/>
      <c r="D65" s="63"/>
      <c r="E65" s="44"/>
      <c r="F65" s="44"/>
      <c r="G65" s="44"/>
    </row>
    <row r="66" spans="1:7" s="33" customFormat="1">
      <c r="A66" s="9" t="s">
        <v>364</v>
      </c>
      <c r="B66" s="64"/>
      <c r="C66" s="26" t="s">
        <v>395</v>
      </c>
      <c r="D66" s="65"/>
      <c r="E66" s="381"/>
      <c r="F66" s="44"/>
      <c r="G66" s="44"/>
    </row>
    <row r="67" spans="1:7" s="33" customFormat="1" ht="12.75" customHeight="1">
      <c r="A67" s="9" t="s">
        <v>365</v>
      </c>
      <c r="B67" s="10"/>
      <c r="C67" s="26" t="s">
        <v>396</v>
      </c>
      <c r="D67" s="27"/>
      <c r="E67" s="44"/>
      <c r="F67" s="44"/>
      <c r="G67" s="44"/>
    </row>
    <row r="68" spans="1:7" s="33" customFormat="1" ht="12.75" customHeight="1">
      <c r="A68" s="9" t="s">
        <v>453</v>
      </c>
      <c r="B68" s="10"/>
      <c r="C68" s="26" t="s">
        <v>398</v>
      </c>
      <c r="D68" s="27"/>
      <c r="E68" s="195"/>
      <c r="F68" s="44"/>
      <c r="G68" s="44"/>
    </row>
    <row r="69" spans="1:7" s="3" customFormat="1" ht="12.75" customHeight="1">
      <c r="A69" s="7" t="s">
        <v>355</v>
      </c>
      <c r="B69" s="24" t="s">
        <v>399</v>
      </c>
      <c r="C69" s="66"/>
      <c r="D69" s="25"/>
      <c r="E69" s="7"/>
      <c r="F69" s="350">
        <v>157563.56</v>
      </c>
      <c r="G69" s="350">
        <f>SUM(G80+G81+G82)</f>
        <v>98311.26</v>
      </c>
    </row>
    <row r="70" spans="1:7" s="33" customFormat="1" ht="12.75" customHeight="1">
      <c r="A70" s="9" t="s">
        <v>400</v>
      </c>
      <c r="B70" s="10"/>
      <c r="C70" s="26" t="s">
        <v>401</v>
      </c>
      <c r="D70" s="48"/>
      <c r="E70" s="44"/>
      <c r="F70" s="44"/>
      <c r="G70" s="44"/>
    </row>
    <row r="71" spans="1:7" s="33" customFormat="1" ht="12.75" customHeight="1">
      <c r="A71" s="9" t="s">
        <v>402</v>
      </c>
      <c r="B71" s="64"/>
      <c r="C71" s="26" t="s">
        <v>403</v>
      </c>
      <c r="D71" s="65"/>
      <c r="E71" s="381"/>
      <c r="F71" s="44"/>
      <c r="G71" s="44"/>
    </row>
    <row r="72" spans="1:7" s="33" customFormat="1">
      <c r="A72" s="9" t="s">
        <v>404</v>
      </c>
      <c r="B72" s="64"/>
      <c r="C72" s="26" t="s">
        <v>405</v>
      </c>
      <c r="D72" s="65"/>
      <c r="E72" s="381"/>
      <c r="F72" s="44"/>
      <c r="G72" s="44"/>
    </row>
    <row r="73" spans="1:7" s="33" customFormat="1">
      <c r="A73" s="67" t="s">
        <v>406</v>
      </c>
      <c r="B73" s="16"/>
      <c r="C73" s="68" t="s">
        <v>407</v>
      </c>
      <c r="D73" s="17"/>
      <c r="E73" s="381"/>
      <c r="F73" s="44"/>
      <c r="G73" s="44"/>
    </row>
    <row r="74" spans="1:7" s="33" customFormat="1">
      <c r="A74" s="44" t="s">
        <v>408</v>
      </c>
      <c r="B74" s="50"/>
      <c r="C74" s="50" t="s">
        <v>409</v>
      </c>
      <c r="D74" s="48"/>
      <c r="E74" s="382"/>
      <c r="F74" s="44"/>
      <c r="G74" s="44"/>
    </row>
    <row r="75" spans="1:7" s="33" customFormat="1" ht="12.75" customHeight="1">
      <c r="A75" s="69" t="s">
        <v>410</v>
      </c>
      <c r="B75" s="66"/>
      <c r="C75" s="70" t="s">
        <v>411</v>
      </c>
      <c r="D75" s="28"/>
      <c r="E75" s="44"/>
      <c r="F75" s="44"/>
      <c r="G75" s="44"/>
    </row>
    <row r="76" spans="1:7" s="33" customFormat="1" ht="12.75" customHeight="1">
      <c r="A76" s="15" t="s">
        <v>454</v>
      </c>
      <c r="B76" s="19"/>
      <c r="C76" s="60"/>
      <c r="D76" s="11" t="s">
        <v>455</v>
      </c>
      <c r="E76" s="381"/>
      <c r="F76" s="44"/>
      <c r="G76" s="44"/>
    </row>
    <row r="77" spans="1:7" s="33" customFormat="1" ht="12.75" customHeight="1">
      <c r="A77" s="15" t="s">
        <v>456</v>
      </c>
      <c r="B77" s="19"/>
      <c r="C77" s="60"/>
      <c r="D77" s="11" t="s">
        <v>457</v>
      </c>
      <c r="E77" s="190"/>
      <c r="F77" s="44"/>
      <c r="G77" s="44"/>
    </row>
    <row r="78" spans="1:7" s="33" customFormat="1" ht="12.75" customHeight="1">
      <c r="A78" s="15" t="s">
        <v>412</v>
      </c>
      <c r="B78" s="57"/>
      <c r="C78" s="71" t="s">
        <v>413</v>
      </c>
      <c r="D78" s="72"/>
      <c r="E78" s="190"/>
      <c r="F78" s="44"/>
      <c r="G78" s="44"/>
    </row>
    <row r="79" spans="1:7" s="33" customFormat="1" ht="12.75" customHeight="1">
      <c r="A79" s="15" t="s">
        <v>414</v>
      </c>
      <c r="B79" s="73"/>
      <c r="C79" s="21" t="s">
        <v>415</v>
      </c>
      <c r="D79" s="74"/>
      <c r="E79" s="381"/>
      <c r="F79" s="44"/>
      <c r="G79" s="44"/>
    </row>
    <row r="80" spans="1:7" s="33" customFormat="1" ht="12.75" customHeight="1">
      <c r="A80" s="15" t="s">
        <v>445</v>
      </c>
      <c r="B80" s="10"/>
      <c r="C80" s="26" t="s">
        <v>416</v>
      </c>
      <c r="D80" s="27"/>
      <c r="E80" s="381"/>
      <c r="F80" s="44">
        <v>27027.43</v>
      </c>
      <c r="G80" s="44">
        <v>13275.14</v>
      </c>
    </row>
    <row r="81" spans="1:7" s="33" customFormat="1" ht="12.75" customHeight="1">
      <c r="A81" s="15" t="s">
        <v>417</v>
      </c>
      <c r="B81" s="10"/>
      <c r="C81" s="26" t="s">
        <v>458</v>
      </c>
      <c r="D81" s="27"/>
      <c r="E81" s="381"/>
      <c r="F81" s="324">
        <v>67542.149999999994</v>
      </c>
      <c r="G81" s="324">
        <v>22249.200000000001</v>
      </c>
    </row>
    <row r="82" spans="1:7" s="33" customFormat="1" ht="12.75" customHeight="1">
      <c r="A82" s="9" t="s">
        <v>419</v>
      </c>
      <c r="B82" s="19"/>
      <c r="C82" s="21" t="s">
        <v>418</v>
      </c>
      <c r="D82" s="11"/>
      <c r="E82" s="381"/>
      <c r="F82" s="44">
        <v>62786.92</v>
      </c>
      <c r="G82" s="44">
        <v>62786.92</v>
      </c>
    </row>
    <row r="83" spans="1:7" s="33" customFormat="1" ht="12.75" customHeight="1">
      <c r="A83" s="9" t="s">
        <v>459</v>
      </c>
      <c r="B83" s="10"/>
      <c r="C83" s="26" t="s">
        <v>420</v>
      </c>
      <c r="D83" s="27"/>
      <c r="E83" s="195"/>
      <c r="F83" s="44">
        <v>207.06</v>
      </c>
      <c r="G83" s="44"/>
    </row>
    <row r="84" spans="1:7" s="33" customFormat="1" ht="12.75" customHeight="1">
      <c r="A84" s="39" t="s">
        <v>421</v>
      </c>
      <c r="B84" s="75" t="s">
        <v>422</v>
      </c>
      <c r="C84" s="76"/>
      <c r="D84" s="77"/>
      <c r="E84" s="195" t="s">
        <v>550</v>
      </c>
      <c r="F84" s="324">
        <f>SUM(F85+F90)</f>
        <v>600423.77999999991</v>
      </c>
      <c r="G84" s="324">
        <v>594185.4</v>
      </c>
    </row>
    <row r="85" spans="1:7" s="33" customFormat="1" ht="12.75" customHeight="1">
      <c r="A85" s="44" t="s">
        <v>353</v>
      </c>
      <c r="B85" s="55" t="s">
        <v>460</v>
      </c>
      <c r="C85" s="10"/>
      <c r="D85" s="43"/>
      <c r="E85" s="195"/>
      <c r="F85" s="44">
        <v>11521.95</v>
      </c>
      <c r="G85" s="44">
        <v>11521.95</v>
      </c>
    </row>
    <row r="86" spans="1:7" s="33" customFormat="1" ht="12.75" customHeight="1">
      <c r="A86" s="44" t="s">
        <v>355</v>
      </c>
      <c r="B86" s="45" t="s">
        <v>423</v>
      </c>
      <c r="C86" s="62"/>
      <c r="D86" s="63"/>
      <c r="E86" s="44"/>
      <c r="F86" s="44"/>
      <c r="G86" s="44"/>
    </row>
    <row r="87" spans="1:7" s="33" customFormat="1" ht="12.75" customHeight="1">
      <c r="A87" s="9" t="s">
        <v>400</v>
      </c>
      <c r="B87" s="10"/>
      <c r="C87" s="26" t="s">
        <v>461</v>
      </c>
      <c r="D87" s="27"/>
      <c r="E87" s="44"/>
      <c r="F87" s="44"/>
      <c r="G87" s="44"/>
    </row>
    <row r="88" spans="1:7" s="33" customFormat="1" ht="12.75" customHeight="1">
      <c r="A88" s="9" t="s">
        <v>402</v>
      </c>
      <c r="B88" s="10"/>
      <c r="C88" s="26" t="s">
        <v>462</v>
      </c>
      <c r="D88" s="27"/>
      <c r="E88" s="44"/>
      <c r="F88" s="44"/>
      <c r="G88" s="44"/>
    </row>
    <row r="89" spans="1:7" s="33" customFormat="1" ht="12.75" customHeight="1">
      <c r="A89" s="7" t="s">
        <v>357</v>
      </c>
      <c r="B89" s="60" t="s">
        <v>424</v>
      </c>
      <c r="C89" s="60"/>
      <c r="D89" s="20"/>
      <c r="E89" s="44"/>
      <c r="F89" s="44"/>
      <c r="G89" s="44"/>
    </row>
    <row r="90" spans="1:7" s="33" customFormat="1" ht="12.75" customHeight="1">
      <c r="A90" s="51" t="s">
        <v>359</v>
      </c>
      <c r="B90" s="52" t="s">
        <v>425</v>
      </c>
      <c r="C90" s="53"/>
      <c r="D90" s="54"/>
      <c r="E90" s="44"/>
      <c r="F90" s="324">
        <f>SUM(F91+F92)</f>
        <v>588901.82999999996</v>
      </c>
      <c r="G90" s="324">
        <v>582663.44999999995</v>
      </c>
    </row>
    <row r="91" spans="1:7" s="33" customFormat="1" ht="12.75" customHeight="1">
      <c r="A91" s="9" t="s">
        <v>463</v>
      </c>
      <c r="B91" s="41"/>
      <c r="C91" s="26" t="s">
        <v>426</v>
      </c>
      <c r="D91" s="78"/>
      <c r="E91" s="190"/>
      <c r="F91" s="324">
        <v>6238.38</v>
      </c>
      <c r="G91" s="324">
        <v>1013.73</v>
      </c>
    </row>
    <row r="92" spans="1:7" s="33" customFormat="1" ht="12.75" customHeight="1">
      <c r="A92" s="9" t="s">
        <v>464</v>
      </c>
      <c r="B92" s="41"/>
      <c r="C92" s="26" t="s">
        <v>427</v>
      </c>
      <c r="D92" s="78"/>
      <c r="E92" s="190"/>
      <c r="F92" s="44">
        <v>582663.44999999995</v>
      </c>
      <c r="G92" s="44">
        <v>581649.72</v>
      </c>
    </row>
    <row r="93" spans="1:7" s="33" customFormat="1" ht="12.75" customHeight="1">
      <c r="A93" s="39" t="s">
        <v>465</v>
      </c>
      <c r="B93" s="75" t="s">
        <v>466</v>
      </c>
      <c r="C93" s="77"/>
      <c r="D93" s="77"/>
      <c r="E93" s="190"/>
      <c r="F93" s="44"/>
      <c r="G93" s="44"/>
    </row>
    <row r="94" spans="1:7" s="33" customFormat="1" ht="25.5" customHeight="1">
      <c r="A94" s="39"/>
      <c r="B94" s="424" t="s">
        <v>467</v>
      </c>
      <c r="C94" s="425"/>
      <c r="D94" s="420"/>
      <c r="E94" s="44"/>
      <c r="F94" s="324">
        <f>SUM(F59+F64+F84)</f>
        <v>829473.08999999985</v>
      </c>
      <c r="G94" s="324">
        <v>802013.95</v>
      </c>
    </row>
    <row r="95" spans="1:7" s="33" customFormat="1">
      <c r="A95" s="79"/>
      <c r="B95" s="80"/>
      <c r="C95" s="80"/>
      <c r="D95" s="80"/>
      <c r="E95" s="80"/>
      <c r="F95" s="31"/>
      <c r="G95" s="31"/>
    </row>
    <row r="96" spans="1:7" s="33" customFormat="1" ht="12.75" customHeight="1">
      <c r="A96" s="426" t="s">
        <v>521</v>
      </c>
      <c r="B96" s="426"/>
      <c r="C96" s="426"/>
      <c r="D96" s="426"/>
      <c r="E96" s="426"/>
      <c r="F96" s="418" t="s">
        <v>522</v>
      </c>
      <c r="G96" s="418"/>
    </row>
    <row r="97" spans="1:7" s="33" customFormat="1">
      <c r="A97" s="415" t="s">
        <v>199</v>
      </c>
      <c r="B97" s="415"/>
      <c r="C97" s="415"/>
      <c r="D97" s="415"/>
      <c r="E97" s="415"/>
      <c r="F97" s="402" t="s">
        <v>428</v>
      </c>
      <c r="G97" s="402"/>
    </row>
    <row r="98" spans="1:7" s="33" customFormat="1">
      <c r="A98" s="416" t="s">
        <v>198</v>
      </c>
      <c r="B98" s="417"/>
      <c r="C98" s="417"/>
      <c r="D98" s="417"/>
      <c r="E98" s="81"/>
      <c r="F98" s="36"/>
      <c r="G98" s="36"/>
    </row>
    <row r="99" spans="1:7" s="33" customFormat="1">
      <c r="A99" s="129"/>
      <c r="B99" s="83"/>
      <c r="C99" s="83"/>
      <c r="D99" s="83"/>
      <c r="E99" s="81"/>
      <c r="F99" s="36"/>
      <c r="G99" s="36"/>
    </row>
    <row r="100" spans="1:7" s="33" customFormat="1">
      <c r="A100" s="408" t="s">
        <v>523</v>
      </c>
      <c r="B100" s="408"/>
      <c r="C100" s="408"/>
      <c r="D100" s="408"/>
      <c r="E100" s="408"/>
      <c r="F100" s="409" t="s">
        <v>524</v>
      </c>
      <c r="G100" s="409"/>
    </row>
    <row r="101" spans="1:7" s="33" customFormat="1" ht="12.75" customHeight="1">
      <c r="A101" s="410" t="s">
        <v>200</v>
      </c>
      <c r="B101" s="410"/>
      <c r="C101" s="410"/>
      <c r="D101" s="410"/>
      <c r="E101" s="410"/>
      <c r="F101" s="411" t="s">
        <v>428</v>
      </c>
      <c r="G101" s="411"/>
    </row>
    <row r="102" spans="1:7" s="33" customFormat="1">
      <c r="E102" s="31"/>
    </row>
    <row r="103" spans="1:7" s="33" customFormat="1">
      <c r="E103" s="31"/>
    </row>
    <row r="104" spans="1:7" s="33" customFormat="1">
      <c r="E104" s="31"/>
    </row>
    <row r="105" spans="1:7" s="33" customFormat="1">
      <c r="E105" s="31"/>
    </row>
    <row r="106" spans="1:7" s="33" customFormat="1">
      <c r="E106" s="31"/>
    </row>
    <row r="107" spans="1:7" s="33" customFormat="1">
      <c r="E107" s="31"/>
    </row>
    <row r="108" spans="1:7" s="33" customFormat="1">
      <c r="E108" s="31"/>
    </row>
    <row r="109" spans="1:7" s="33" customFormat="1">
      <c r="E109" s="31"/>
    </row>
    <row r="110" spans="1:7" s="33" customFormat="1">
      <c r="E110" s="31"/>
    </row>
    <row r="111" spans="1:7" s="33" customFormat="1">
      <c r="E111" s="31"/>
    </row>
    <row r="112" spans="1:7" s="33" customFormat="1">
      <c r="E112" s="31"/>
    </row>
    <row r="113" spans="5:5" s="33" customFormat="1">
      <c r="E113" s="31"/>
    </row>
    <row r="114" spans="5:5" s="33" customFormat="1">
      <c r="E114" s="31"/>
    </row>
    <row r="115" spans="5:5" s="33" customFormat="1">
      <c r="E115" s="31"/>
    </row>
    <row r="116" spans="5:5" s="33" customFormat="1">
      <c r="E116" s="31"/>
    </row>
    <row r="117" spans="5:5" s="33" customFormat="1">
      <c r="E117" s="31"/>
    </row>
    <row r="118" spans="5:5" s="33" customFormat="1">
      <c r="E118" s="31"/>
    </row>
    <row r="119" spans="5:5" s="33" customFormat="1">
      <c r="E119" s="31"/>
    </row>
    <row r="120" spans="5:5" s="33" customFormat="1">
      <c r="E120" s="31"/>
    </row>
    <row r="121" spans="5:5" s="33" customFormat="1">
      <c r="E121" s="31"/>
    </row>
    <row r="122" spans="5:5" s="33" customFormat="1">
      <c r="E122" s="31"/>
    </row>
  </sheetData>
  <mergeCells count="27">
    <mergeCell ref="A16:G16"/>
    <mergeCell ref="A17:G17"/>
    <mergeCell ref="D18:G18"/>
    <mergeCell ref="A9:G9"/>
    <mergeCell ref="A12:E12"/>
    <mergeCell ref="A10:G11"/>
    <mergeCell ref="A13:G13"/>
    <mergeCell ref="A14:G14"/>
    <mergeCell ref="A100:E100"/>
    <mergeCell ref="F100:G100"/>
    <mergeCell ref="A101:E101"/>
    <mergeCell ref="F101:G101"/>
    <mergeCell ref="B19:D19"/>
    <mergeCell ref="A97:E97"/>
    <mergeCell ref="A98:D98"/>
    <mergeCell ref="F96:G96"/>
    <mergeCell ref="F97:G97"/>
    <mergeCell ref="C47:D47"/>
    <mergeCell ref="C53:D53"/>
    <mergeCell ref="B62:D62"/>
    <mergeCell ref="B94:D94"/>
    <mergeCell ref="A96:E96"/>
    <mergeCell ref="E2:G2"/>
    <mergeCell ref="E3:G3"/>
    <mergeCell ref="A7:G7"/>
    <mergeCell ref="A8:G8"/>
    <mergeCell ref="A5:G6"/>
  </mergeCells>
  <phoneticPr fontId="10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view="pageBreakPreview" topLeftCell="A23" zoomScaleNormal="100" workbookViewId="0">
      <selection activeCell="H32" sqref="H32:H45"/>
    </sheetView>
  </sheetViews>
  <sheetFormatPr defaultRowHeight="12.75"/>
  <cols>
    <col min="1" max="1" width="8" style="130" customWidth="1"/>
    <col min="2" max="2" width="1.5703125" style="130" hidden="1" customWidth="1"/>
    <col min="3" max="3" width="30.140625" style="130" customWidth="1"/>
    <col min="4" max="4" width="18.28515625" style="130" customWidth="1"/>
    <col min="5" max="5" width="0" style="130" hidden="1" customWidth="1"/>
    <col min="6" max="6" width="11.7109375" style="130" customWidth="1"/>
    <col min="7" max="7" width="13.85546875" style="130" customWidth="1"/>
    <col min="8" max="9" width="13.140625" style="130" customWidth="1"/>
    <col min="10" max="16384" width="9.140625" style="130"/>
  </cols>
  <sheetData>
    <row r="1" spans="1:9">
      <c r="G1" s="131"/>
      <c r="H1" s="131"/>
    </row>
    <row r="2" spans="1:9" ht="15.75">
      <c r="D2" s="148"/>
      <c r="G2" s="132" t="s">
        <v>472</v>
      </c>
      <c r="H2" s="133"/>
      <c r="I2" s="133"/>
    </row>
    <row r="3" spans="1:9" ht="15.75">
      <c r="G3" s="132" t="s">
        <v>319</v>
      </c>
      <c r="H3" s="133"/>
      <c r="I3" s="133"/>
    </row>
    <row r="5" spans="1:9" ht="15.75">
      <c r="A5" s="455" t="s">
        <v>202</v>
      </c>
      <c r="B5" s="456"/>
      <c r="C5" s="456"/>
      <c r="D5" s="456"/>
      <c r="E5" s="456"/>
      <c r="F5" s="456"/>
      <c r="G5" s="456"/>
      <c r="H5" s="456"/>
      <c r="I5" s="456"/>
    </row>
    <row r="6" spans="1:9" ht="15.75">
      <c r="A6" s="457" t="s">
        <v>473</v>
      </c>
      <c r="B6" s="456"/>
      <c r="C6" s="456"/>
      <c r="D6" s="456"/>
      <c r="E6" s="456"/>
      <c r="F6" s="456"/>
      <c r="G6" s="456"/>
      <c r="H6" s="456"/>
      <c r="I6" s="456"/>
    </row>
    <row r="7" spans="1:9" ht="15">
      <c r="A7" s="458" t="s">
        <v>517</v>
      </c>
      <c r="B7" s="459"/>
      <c r="C7" s="459"/>
      <c r="D7" s="459"/>
      <c r="E7" s="459"/>
      <c r="F7" s="459"/>
      <c r="G7" s="459"/>
      <c r="H7" s="459"/>
      <c r="I7" s="459"/>
    </row>
    <row r="8" spans="1:9" ht="15">
      <c r="A8" s="441" t="s">
        <v>344</v>
      </c>
      <c r="B8" s="442"/>
      <c r="C8" s="442"/>
      <c r="D8" s="442"/>
      <c r="E8" s="442"/>
      <c r="F8" s="442"/>
      <c r="G8" s="442"/>
      <c r="H8" s="442"/>
      <c r="I8" s="442"/>
    </row>
    <row r="9" spans="1:9" ht="15">
      <c r="A9" s="460" t="s">
        <v>519</v>
      </c>
      <c r="B9" s="461"/>
      <c r="C9" s="461"/>
      <c r="D9" s="461"/>
      <c r="E9" s="461"/>
      <c r="F9" s="461"/>
      <c r="G9" s="461"/>
      <c r="H9" s="461"/>
      <c r="I9" s="461"/>
    </row>
    <row r="10" spans="1:9" ht="15">
      <c r="A10" s="441" t="s">
        <v>58</v>
      </c>
      <c r="B10" s="442"/>
      <c r="C10" s="442"/>
      <c r="D10" s="442"/>
      <c r="E10" s="442"/>
      <c r="F10" s="442"/>
      <c r="G10" s="442"/>
      <c r="H10" s="442"/>
      <c r="I10" s="442"/>
    </row>
    <row r="11" spans="1:9" ht="15">
      <c r="A11" s="441" t="s">
        <v>59</v>
      </c>
      <c r="B11" s="456"/>
      <c r="C11" s="456"/>
      <c r="D11" s="456"/>
      <c r="E11" s="456"/>
      <c r="F11" s="456"/>
      <c r="G11" s="456"/>
      <c r="H11" s="456"/>
      <c r="I11" s="456"/>
    </row>
    <row r="12" spans="1:9" ht="15">
      <c r="A12" s="452"/>
      <c r="B12" s="442"/>
      <c r="C12" s="442"/>
      <c r="D12" s="442"/>
      <c r="E12" s="442"/>
      <c r="F12" s="442"/>
      <c r="G12" s="442"/>
      <c r="H12" s="442"/>
      <c r="I12" s="442"/>
    </row>
    <row r="13" spans="1:9" ht="15">
      <c r="A13" s="453" t="s">
        <v>474</v>
      </c>
      <c r="B13" s="454"/>
      <c r="C13" s="454"/>
      <c r="D13" s="454"/>
      <c r="E13" s="454"/>
      <c r="F13" s="454"/>
      <c r="G13" s="454"/>
      <c r="H13" s="454"/>
      <c r="I13" s="454"/>
    </row>
    <row r="14" spans="1:9" ht="15">
      <c r="A14" s="441"/>
      <c r="B14" s="442"/>
      <c r="C14" s="442"/>
      <c r="D14" s="442"/>
      <c r="E14" s="442"/>
      <c r="F14" s="442"/>
      <c r="G14" s="442"/>
      <c r="H14" s="442"/>
      <c r="I14" s="442"/>
    </row>
    <row r="15" spans="1:9" ht="15">
      <c r="A15" s="453" t="s">
        <v>556</v>
      </c>
      <c r="B15" s="454"/>
      <c r="C15" s="454"/>
      <c r="D15" s="454"/>
      <c r="E15" s="454"/>
      <c r="F15" s="454"/>
      <c r="G15" s="454"/>
      <c r="H15" s="454"/>
      <c r="I15" s="454"/>
    </row>
    <row r="16" spans="1:9" ht="9.75" customHeight="1">
      <c r="A16" s="134"/>
      <c r="B16" s="135"/>
      <c r="C16" s="135"/>
      <c r="D16" s="135"/>
      <c r="E16" s="135"/>
      <c r="F16" s="135"/>
      <c r="G16" s="135"/>
      <c r="H16" s="135"/>
      <c r="I16" s="135"/>
    </row>
    <row r="17" spans="1:9" ht="15">
      <c r="A17" s="441" t="s">
        <v>557</v>
      </c>
      <c r="B17" s="442"/>
      <c r="C17" s="442"/>
      <c r="D17" s="442"/>
      <c r="E17" s="442"/>
      <c r="F17" s="442"/>
      <c r="G17" s="442"/>
      <c r="H17" s="442"/>
      <c r="I17" s="442"/>
    </row>
    <row r="18" spans="1:9" ht="15">
      <c r="A18" s="441" t="s">
        <v>346</v>
      </c>
      <c r="B18" s="442"/>
      <c r="C18" s="442"/>
      <c r="D18" s="442"/>
      <c r="E18" s="442"/>
      <c r="F18" s="442"/>
      <c r="G18" s="442"/>
      <c r="H18" s="442"/>
      <c r="I18" s="442"/>
    </row>
    <row r="19" spans="1:9" s="135" customFormat="1" ht="15">
      <c r="A19" s="443" t="s">
        <v>520</v>
      </c>
      <c r="B19" s="442"/>
      <c r="C19" s="442"/>
      <c r="D19" s="442"/>
      <c r="E19" s="442"/>
      <c r="F19" s="442"/>
      <c r="G19" s="442"/>
      <c r="H19" s="442"/>
      <c r="I19" s="442"/>
    </row>
    <row r="20" spans="1:9" s="149" customFormat="1" ht="50.1" customHeight="1">
      <c r="A20" s="447" t="s">
        <v>315</v>
      </c>
      <c r="B20" s="447"/>
      <c r="C20" s="447" t="s">
        <v>347</v>
      </c>
      <c r="D20" s="448"/>
      <c r="E20" s="448"/>
      <c r="F20" s="448"/>
      <c r="G20" s="136" t="s">
        <v>475</v>
      </c>
      <c r="H20" s="136" t="s">
        <v>476</v>
      </c>
      <c r="I20" s="136" t="s">
        <v>477</v>
      </c>
    </row>
    <row r="21" spans="1:9" ht="15.75">
      <c r="A21" s="137" t="s">
        <v>351</v>
      </c>
      <c r="B21" s="140" t="s">
        <v>478</v>
      </c>
      <c r="C21" s="449" t="s">
        <v>478</v>
      </c>
      <c r="D21" s="450"/>
      <c r="E21" s="450"/>
      <c r="F21" s="450"/>
      <c r="G21" s="140"/>
      <c r="H21" s="370">
        <f>SUM(H22+H28)</f>
        <v>369720.61</v>
      </c>
      <c r="I21" s="394">
        <v>354335.9</v>
      </c>
    </row>
    <row r="22" spans="1:9" ht="15.75">
      <c r="A22" s="139" t="s">
        <v>353</v>
      </c>
      <c r="B22" s="150" t="s">
        <v>479</v>
      </c>
      <c r="C22" s="462" t="s">
        <v>479</v>
      </c>
      <c r="D22" s="462"/>
      <c r="E22" s="462"/>
      <c r="F22" s="462"/>
      <c r="G22" s="367" t="s">
        <v>554</v>
      </c>
      <c r="H22" s="370">
        <f>SUM(H23+H24+H25+H26)</f>
        <v>73945.259999999995</v>
      </c>
      <c r="I22" s="366">
        <v>83008.95</v>
      </c>
    </row>
    <row r="23" spans="1:9" ht="15.75">
      <c r="A23" s="139" t="s">
        <v>60</v>
      </c>
      <c r="B23" s="150" t="s">
        <v>387</v>
      </c>
      <c r="C23" s="462" t="s">
        <v>387</v>
      </c>
      <c r="D23" s="462"/>
      <c r="E23" s="462"/>
      <c r="F23" s="462"/>
      <c r="G23" s="367"/>
      <c r="H23" s="371">
        <v>36.9</v>
      </c>
      <c r="I23" s="366"/>
    </row>
    <row r="24" spans="1:9" ht="15.75">
      <c r="A24" s="139" t="s">
        <v>61</v>
      </c>
      <c r="B24" s="138" t="s">
        <v>62</v>
      </c>
      <c r="C24" s="451" t="s">
        <v>62</v>
      </c>
      <c r="D24" s="451"/>
      <c r="E24" s="451"/>
      <c r="F24" s="451"/>
      <c r="G24" s="367"/>
      <c r="H24" s="367"/>
      <c r="I24" s="366"/>
    </row>
    <row r="25" spans="1:9" ht="15.75">
      <c r="A25" s="139" t="s">
        <v>63</v>
      </c>
      <c r="B25" s="150" t="s">
        <v>64</v>
      </c>
      <c r="C25" s="451" t="s">
        <v>64</v>
      </c>
      <c r="D25" s="451"/>
      <c r="E25" s="451"/>
      <c r="F25" s="451"/>
      <c r="G25" s="367"/>
      <c r="H25" s="367">
        <v>209.07</v>
      </c>
      <c r="I25" s="366"/>
    </row>
    <row r="26" spans="1:9" ht="15.75">
      <c r="A26" s="139" t="s">
        <v>65</v>
      </c>
      <c r="B26" s="138" t="s">
        <v>66</v>
      </c>
      <c r="C26" s="451" t="s">
        <v>66</v>
      </c>
      <c r="D26" s="451"/>
      <c r="E26" s="451"/>
      <c r="F26" s="451"/>
      <c r="G26" s="367"/>
      <c r="H26" s="367">
        <v>73699.289999999994</v>
      </c>
      <c r="I26" s="368">
        <v>83008.95</v>
      </c>
    </row>
    <row r="27" spans="1:9" ht="15.75">
      <c r="A27" s="139" t="s">
        <v>355</v>
      </c>
      <c r="B27" s="150" t="s">
        <v>480</v>
      </c>
      <c r="C27" s="451" t="s">
        <v>480</v>
      </c>
      <c r="D27" s="451"/>
      <c r="E27" s="451"/>
      <c r="F27" s="451"/>
      <c r="G27" s="367"/>
      <c r="H27" s="367"/>
      <c r="I27" s="366"/>
    </row>
    <row r="28" spans="1:9" ht="15.75">
      <c r="A28" s="139" t="s">
        <v>357</v>
      </c>
      <c r="B28" s="150" t="s">
        <v>481</v>
      </c>
      <c r="C28" s="451" t="s">
        <v>481</v>
      </c>
      <c r="D28" s="451"/>
      <c r="E28" s="451"/>
      <c r="F28" s="451"/>
      <c r="G28" s="367" t="s">
        <v>553</v>
      </c>
      <c r="H28" s="365">
        <v>295775.34999999998</v>
      </c>
      <c r="I28" s="366">
        <v>271326.95</v>
      </c>
    </row>
    <row r="29" spans="1:9" ht="15.75">
      <c r="A29" s="139" t="s">
        <v>482</v>
      </c>
      <c r="B29" s="138" t="s">
        <v>483</v>
      </c>
      <c r="C29" s="451" t="s">
        <v>483</v>
      </c>
      <c r="D29" s="451"/>
      <c r="E29" s="451"/>
      <c r="F29" s="451"/>
      <c r="G29" s="367"/>
      <c r="H29" s="367">
        <v>295775.34999999998</v>
      </c>
      <c r="I29" s="368">
        <v>271326.95</v>
      </c>
    </row>
    <row r="30" spans="1:9" ht="15.75">
      <c r="A30" s="139" t="s">
        <v>484</v>
      </c>
      <c r="B30" s="138" t="s">
        <v>485</v>
      </c>
      <c r="C30" s="451" t="s">
        <v>485</v>
      </c>
      <c r="D30" s="451"/>
      <c r="E30" s="451"/>
      <c r="F30" s="451"/>
      <c r="G30" s="367"/>
      <c r="H30" s="369"/>
      <c r="I30" s="366"/>
    </row>
    <row r="31" spans="1:9" ht="15.75">
      <c r="A31" s="137" t="s">
        <v>360</v>
      </c>
      <c r="B31" s="140" t="s">
        <v>486</v>
      </c>
      <c r="C31" s="449" t="s">
        <v>486</v>
      </c>
      <c r="D31" s="449"/>
      <c r="E31" s="449"/>
      <c r="F31" s="449"/>
      <c r="G31" s="367" t="s">
        <v>552</v>
      </c>
      <c r="H31" s="370">
        <f>SUM(H32+H33+H34+H35+H36+H37+H38+H39+H40+H41+H42+H43+H44+H45)</f>
        <v>-363482.23</v>
      </c>
      <c r="I31" s="394">
        <v>-378056.1</v>
      </c>
    </row>
    <row r="32" spans="1:9" ht="15.75">
      <c r="A32" s="139" t="s">
        <v>353</v>
      </c>
      <c r="B32" s="150" t="s">
        <v>67</v>
      </c>
      <c r="C32" s="451" t="s">
        <v>68</v>
      </c>
      <c r="D32" s="463"/>
      <c r="E32" s="463"/>
      <c r="F32" s="463"/>
      <c r="G32" s="367"/>
      <c r="H32" s="367">
        <v>-206625.14</v>
      </c>
      <c r="I32" s="393">
        <v>-212694.8</v>
      </c>
    </row>
    <row r="33" spans="1:9" ht="15.75">
      <c r="A33" s="139" t="s">
        <v>355</v>
      </c>
      <c r="B33" s="150" t="s">
        <v>69</v>
      </c>
      <c r="C33" s="451" t="s">
        <v>70</v>
      </c>
      <c r="D33" s="463"/>
      <c r="E33" s="463"/>
      <c r="F33" s="463"/>
      <c r="G33" s="367"/>
      <c r="H33" s="371">
        <v>-4142.96</v>
      </c>
      <c r="I33" s="368">
        <v>-4485.93</v>
      </c>
    </row>
    <row r="34" spans="1:9" ht="15.75">
      <c r="A34" s="139" t="s">
        <v>357</v>
      </c>
      <c r="B34" s="150" t="s">
        <v>71</v>
      </c>
      <c r="C34" s="451" t="s">
        <v>72</v>
      </c>
      <c r="D34" s="463"/>
      <c r="E34" s="463"/>
      <c r="F34" s="463"/>
      <c r="G34" s="367"/>
      <c r="H34" s="367">
        <v>-8892.99</v>
      </c>
      <c r="I34" s="368">
        <v>-9296.02</v>
      </c>
    </row>
    <row r="35" spans="1:9" ht="15.75">
      <c r="A35" s="139" t="s">
        <v>359</v>
      </c>
      <c r="B35" s="150" t="s">
        <v>73</v>
      </c>
      <c r="C35" s="462" t="s">
        <v>74</v>
      </c>
      <c r="D35" s="463"/>
      <c r="E35" s="463"/>
      <c r="F35" s="463"/>
      <c r="G35" s="367"/>
      <c r="H35" s="367"/>
      <c r="I35" s="368"/>
    </row>
    <row r="36" spans="1:9" ht="15.75">
      <c r="A36" s="139" t="s">
        <v>382</v>
      </c>
      <c r="B36" s="150" t="s">
        <v>75</v>
      </c>
      <c r="C36" s="462" t="s">
        <v>76</v>
      </c>
      <c r="D36" s="463"/>
      <c r="E36" s="463"/>
      <c r="F36" s="463"/>
      <c r="G36" s="367"/>
      <c r="H36" s="367">
        <v>-2194.63</v>
      </c>
      <c r="I36" s="368">
        <v>-2100.19</v>
      </c>
    </row>
    <row r="37" spans="1:9" ht="15.75">
      <c r="A37" s="139" t="s">
        <v>77</v>
      </c>
      <c r="B37" s="150" t="s">
        <v>78</v>
      </c>
      <c r="C37" s="462" t="s">
        <v>79</v>
      </c>
      <c r="D37" s="463"/>
      <c r="E37" s="463"/>
      <c r="F37" s="463"/>
      <c r="G37" s="367"/>
      <c r="H37" s="367"/>
      <c r="I37" s="393">
        <v>-198</v>
      </c>
    </row>
    <row r="38" spans="1:9" ht="15.75">
      <c r="A38" s="139" t="s">
        <v>80</v>
      </c>
      <c r="B38" s="150" t="s">
        <v>81</v>
      </c>
      <c r="C38" s="462" t="s">
        <v>82</v>
      </c>
      <c r="D38" s="463"/>
      <c r="E38" s="463"/>
      <c r="F38" s="463"/>
      <c r="G38" s="367"/>
      <c r="H38" s="367">
        <v>-2491.38</v>
      </c>
      <c r="I38" s="367">
        <v>-2988.51</v>
      </c>
    </row>
    <row r="39" spans="1:9" ht="15.75">
      <c r="A39" s="139" t="s">
        <v>83</v>
      </c>
      <c r="B39" s="150" t="s">
        <v>487</v>
      </c>
      <c r="C39" s="451" t="s">
        <v>487</v>
      </c>
      <c r="D39" s="463"/>
      <c r="E39" s="463"/>
      <c r="F39" s="463"/>
      <c r="G39" s="367"/>
      <c r="H39" s="367"/>
      <c r="I39" s="367"/>
    </row>
    <row r="40" spans="1:9" ht="15.75">
      <c r="A40" s="139" t="s">
        <v>84</v>
      </c>
      <c r="B40" s="150" t="s">
        <v>85</v>
      </c>
      <c r="C40" s="462" t="s">
        <v>85</v>
      </c>
      <c r="D40" s="463"/>
      <c r="E40" s="463"/>
      <c r="F40" s="463"/>
      <c r="G40" s="367"/>
      <c r="H40" s="371">
        <v>-94378.4</v>
      </c>
      <c r="I40" s="367">
        <v>-95715.55</v>
      </c>
    </row>
    <row r="41" spans="1:9" ht="15.75" customHeight="1">
      <c r="A41" s="139" t="s">
        <v>86</v>
      </c>
      <c r="B41" s="150" t="s">
        <v>87</v>
      </c>
      <c r="C41" s="451" t="s">
        <v>488</v>
      </c>
      <c r="D41" s="448"/>
      <c r="E41" s="448"/>
      <c r="F41" s="448"/>
      <c r="G41" s="367"/>
      <c r="H41" s="367"/>
      <c r="I41" s="367"/>
    </row>
    <row r="42" spans="1:9" ht="15.75" customHeight="1">
      <c r="A42" s="139" t="s">
        <v>88</v>
      </c>
      <c r="B42" s="150" t="s">
        <v>89</v>
      </c>
      <c r="C42" s="451" t="s">
        <v>90</v>
      </c>
      <c r="D42" s="463"/>
      <c r="E42" s="463"/>
      <c r="F42" s="463"/>
      <c r="G42" s="367"/>
      <c r="H42" s="367">
        <v>-117.65</v>
      </c>
      <c r="I42" s="371">
        <v>-105.1</v>
      </c>
    </row>
    <row r="43" spans="1:9" ht="15.75">
      <c r="A43" s="139" t="s">
        <v>91</v>
      </c>
      <c r="B43" s="150" t="s">
        <v>92</v>
      </c>
      <c r="C43" s="451" t="s">
        <v>489</v>
      </c>
      <c r="D43" s="463"/>
      <c r="E43" s="463"/>
      <c r="F43" s="463"/>
      <c r="G43" s="367"/>
      <c r="H43" s="367"/>
      <c r="I43" s="367"/>
    </row>
    <row r="44" spans="1:9" ht="15.75">
      <c r="A44" s="139" t="s">
        <v>93</v>
      </c>
      <c r="B44" s="150" t="s">
        <v>94</v>
      </c>
      <c r="C44" s="451" t="s">
        <v>95</v>
      </c>
      <c r="D44" s="463"/>
      <c r="E44" s="463"/>
      <c r="F44" s="463"/>
      <c r="G44" s="367"/>
      <c r="H44" s="367">
        <v>-42213.29</v>
      </c>
      <c r="I44" s="367">
        <v>-47633.33</v>
      </c>
    </row>
    <row r="45" spans="1:9" ht="15.75">
      <c r="A45" s="139" t="s">
        <v>96</v>
      </c>
      <c r="B45" s="150" t="s">
        <v>97</v>
      </c>
      <c r="C45" s="444" t="s">
        <v>490</v>
      </c>
      <c r="D45" s="445"/>
      <c r="E45" s="445"/>
      <c r="F45" s="446"/>
      <c r="G45" s="367"/>
      <c r="H45" s="371">
        <v>-2425.79</v>
      </c>
      <c r="I45" s="367">
        <v>-2838.67</v>
      </c>
    </row>
    <row r="46" spans="1:9" ht="15.75">
      <c r="A46" s="140" t="s">
        <v>361</v>
      </c>
      <c r="B46" s="141" t="s">
        <v>491</v>
      </c>
      <c r="C46" s="434" t="s">
        <v>491</v>
      </c>
      <c r="D46" s="435"/>
      <c r="E46" s="435"/>
      <c r="F46" s="436"/>
      <c r="G46" s="367"/>
      <c r="H46" s="370">
        <f>SUM(H21+H31)</f>
        <v>6238.3800000000047</v>
      </c>
      <c r="I46" s="370">
        <v>-23720.2</v>
      </c>
    </row>
    <row r="47" spans="1:9" ht="15.75">
      <c r="A47" s="140" t="s">
        <v>385</v>
      </c>
      <c r="B47" s="140" t="s">
        <v>492</v>
      </c>
      <c r="C47" s="440" t="s">
        <v>492</v>
      </c>
      <c r="D47" s="435"/>
      <c r="E47" s="435"/>
      <c r="F47" s="436"/>
      <c r="G47" s="372"/>
      <c r="H47" s="373"/>
      <c r="I47" s="373"/>
    </row>
    <row r="48" spans="1:9" ht="15.75">
      <c r="A48" s="138" t="s">
        <v>471</v>
      </c>
      <c r="B48" s="150" t="s">
        <v>98</v>
      </c>
      <c r="C48" s="444" t="s">
        <v>493</v>
      </c>
      <c r="D48" s="445"/>
      <c r="E48" s="445"/>
      <c r="F48" s="446"/>
      <c r="G48" s="372"/>
      <c r="H48" s="372"/>
      <c r="I48" s="372"/>
    </row>
    <row r="49" spans="1:9" ht="15.75">
      <c r="A49" s="138" t="s">
        <v>355</v>
      </c>
      <c r="B49" s="150" t="s">
        <v>494</v>
      </c>
      <c r="C49" s="444" t="s">
        <v>494</v>
      </c>
      <c r="D49" s="445"/>
      <c r="E49" s="445"/>
      <c r="F49" s="446"/>
      <c r="G49" s="372"/>
      <c r="H49" s="372"/>
      <c r="I49" s="372"/>
    </row>
    <row r="50" spans="1:9" ht="15.75">
      <c r="A50" s="138" t="s">
        <v>99</v>
      </c>
      <c r="B50" s="150" t="s">
        <v>100</v>
      </c>
      <c r="C50" s="444" t="s">
        <v>495</v>
      </c>
      <c r="D50" s="445"/>
      <c r="E50" s="445"/>
      <c r="F50" s="446"/>
      <c r="G50" s="372"/>
      <c r="H50" s="372"/>
      <c r="I50" s="372"/>
    </row>
    <row r="51" spans="1:9" ht="15.75">
      <c r="A51" s="140" t="s">
        <v>392</v>
      </c>
      <c r="B51" s="141" t="s">
        <v>496</v>
      </c>
      <c r="C51" s="434" t="s">
        <v>496</v>
      </c>
      <c r="D51" s="435"/>
      <c r="E51" s="435"/>
      <c r="F51" s="436"/>
      <c r="G51" s="372" t="s">
        <v>551</v>
      </c>
      <c r="H51" s="365"/>
      <c r="I51" s="373"/>
    </row>
    <row r="52" spans="1:9" ht="30" customHeight="1">
      <c r="A52" s="140" t="s">
        <v>421</v>
      </c>
      <c r="B52" s="141" t="s">
        <v>497</v>
      </c>
      <c r="C52" s="467" t="s">
        <v>497</v>
      </c>
      <c r="D52" s="438"/>
      <c r="E52" s="438"/>
      <c r="F52" s="439"/>
      <c r="G52" s="372"/>
      <c r="H52" s="365"/>
      <c r="I52" s="373"/>
    </row>
    <row r="53" spans="1:9" ht="15.75">
      <c r="A53" s="140" t="s">
        <v>465</v>
      </c>
      <c r="B53" s="141" t="s">
        <v>101</v>
      </c>
      <c r="C53" s="434" t="s">
        <v>101</v>
      </c>
      <c r="D53" s="435"/>
      <c r="E53" s="435"/>
      <c r="F53" s="436"/>
      <c r="G53" s="372"/>
      <c r="H53" s="365"/>
      <c r="I53" s="373"/>
    </row>
    <row r="54" spans="1:9" ht="30" customHeight="1">
      <c r="A54" s="140" t="s">
        <v>499</v>
      </c>
      <c r="B54" s="140" t="s">
        <v>498</v>
      </c>
      <c r="C54" s="437" t="s">
        <v>498</v>
      </c>
      <c r="D54" s="438"/>
      <c r="E54" s="438"/>
      <c r="F54" s="439"/>
      <c r="G54" s="372"/>
      <c r="H54" s="370">
        <v>6238.38</v>
      </c>
      <c r="I54" s="370">
        <v>-23720.2</v>
      </c>
    </row>
    <row r="55" spans="1:9" ht="15.75">
      <c r="A55" s="140" t="s">
        <v>353</v>
      </c>
      <c r="B55" s="140" t="s">
        <v>500</v>
      </c>
      <c r="C55" s="440" t="s">
        <v>500</v>
      </c>
      <c r="D55" s="435"/>
      <c r="E55" s="435"/>
      <c r="F55" s="436"/>
      <c r="G55" s="372"/>
      <c r="H55" s="365"/>
      <c r="I55" s="365"/>
    </row>
    <row r="56" spans="1:9" ht="15.75">
      <c r="A56" s="140" t="s">
        <v>102</v>
      </c>
      <c r="B56" s="141" t="s">
        <v>501</v>
      </c>
      <c r="C56" s="434" t="s">
        <v>501</v>
      </c>
      <c r="D56" s="435"/>
      <c r="E56" s="435"/>
      <c r="F56" s="436"/>
      <c r="G56" s="372"/>
      <c r="H56" s="370">
        <v>6238.38</v>
      </c>
      <c r="I56" s="370">
        <v>-23720.2</v>
      </c>
    </row>
    <row r="57" spans="1:9" ht="15.75">
      <c r="A57" s="138" t="s">
        <v>353</v>
      </c>
      <c r="B57" s="150" t="s">
        <v>103</v>
      </c>
      <c r="C57" s="444" t="s">
        <v>103</v>
      </c>
      <c r="D57" s="445"/>
      <c r="E57" s="445"/>
      <c r="F57" s="446"/>
      <c r="G57" s="372"/>
      <c r="H57" s="374"/>
      <c r="I57" s="372"/>
    </row>
    <row r="58" spans="1:9" ht="15.75">
      <c r="A58" s="138" t="s">
        <v>355</v>
      </c>
      <c r="B58" s="150" t="s">
        <v>104</v>
      </c>
      <c r="C58" s="444" t="s">
        <v>104</v>
      </c>
      <c r="D58" s="445"/>
      <c r="E58" s="445"/>
      <c r="F58" s="446"/>
      <c r="G58" s="372"/>
      <c r="H58" s="374"/>
      <c r="I58" s="372"/>
    </row>
    <row r="59" spans="1:9">
      <c r="A59" s="142"/>
      <c r="B59" s="142"/>
      <c r="C59" s="142"/>
      <c r="D59" s="142"/>
      <c r="G59" s="151"/>
      <c r="H59" s="151"/>
      <c r="I59" s="151"/>
    </row>
    <row r="60" spans="1:9" ht="15" customHeight="1">
      <c r="A60" s="471" t="s">
        <v>521</v>
      </c>
      <c r="B60" s="471"/>
      <c r="C60" s="471"/>
      <c r="D60" s="471"/>
      <c r="E60" s="471"/>
      <c r="F60" s="471"/>
      <c r="G60" s="143" t="s">
        <v>203</v>
      </c>
      <c r="H60" s="468" t="s">
        <v>522</v>
      </c>
      <c r="I60" s="468"/>
    </row>
    <row r="61" spans="1:9" s="135" customFormat="1" ht="15" customHeight="1">
      <c r="A61" s="470" t="s">
        <v>204</v>
      </c>
      <c r="B61" s="470"/>
      <c r="C61" s="470"/>
      <c r="D61" s="470"/>
      <c r="E61" s="470"/>
      <c r="F61" s="470"/>
      <c r="G61" s="145" t="s">
        <v>205</v>
      </c>
      <c r="H61" s="469" t="s">
        <v>428</v>
      </c>
      <c r="I61" s="469"/>
    </row>
    <row r="62" spans="1:9" s="135" customFormat="1" ht="15" customHeight="1">
      <c r="A62" s="144"/>
      <c r="B62" s="144"/>
      <c r="C62" s="144"/>
      <c r="D62" s="144"/>
      <c r="E62" s="144"/>
      <c r="F62" s="144"/>
      <c r="G62" s="144"/>
      <c r="H62" s="146"/>
      <c r="I62" s="146"/>
    </row>
    <row r="63" spans="1:9" ht="12.75" customHeight="1">
      <c r="A63" s="466" t="s">
        <v>523</v>
      </c>
      <c r="B63" s="466"/>
      <c r="C63" s="466"/>
      <c r="D63" s="466"/>
      <c r="E63" s="466"/>
      <c r="F63" s="466"/>
      <c r="G63" s="152" t="s">
        <v>206</v>
      </c>
      <c r="H63" s="472" t="s">
        <v>524</v>
      </c>
      <c r="I63" s="472"/>
    </row>
    <row r="64" spans="1:9">
      <c r="A64" s="465" t="s">
        <v>207</v>
      </c>
      <c r="B64" s="465"/>
      <c r="C64" s="465"/>
      <c r="D64" s="465"/>
      <c r="E64" s="465"/>
      <c r="F64" s="465"/>
      <c r="G64" s="147" t="s">
        <v>208</v>
      </c>
      <c r="H64" s="464" t="s">
        <v>428</v>
      </c>
      <c r="I64" s="464"/>
    </row>
  </sheetData>
  <mergeCells count="62">
    <mergeCell ref="H60:I60"/>
    <mergeCell ref="H61:I61"/>
    <mergeCell ref="A61:F61"/>
    <mergeCell ref="A60:F60"/>
    <mergeCell ref="H63:I63"/>
    <mergeCell ref="H64:I64"/>
    <mergeCell ref="A64:F64"/>
    <mergeCell ref="A63:F63"/>
    <mergeCell ref="C37:F37"/>
    <mergeCell ref="C42:F42"/>
    <mergeCell ref="C43:F43"/>
    <mergeCell ref="C44:F44"/>
    <mergeCell ref="C38:F38"/>
    <mergeCell ref="C39:F39"/>
    <mergeCell ref="C40:F40"/>
    <mergeCell ref="C41:F41"/>
    <mergeCell ref="C51:F51"/>
    <mergeCell ref="C56:F56"/>
    <mergeCell ref="C57:F57"/>
    <mergeCell ref="C58:F58"/>
    <mergeCell ref="C52:F52"/>
    <mergeCell ref="C22:F22"/>
    <mergeCell ref="C23:F23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A17:I17"/>
    <mergeCell ref="A18:I18"/>
    <mergeCell ref="A12:I12"/>
    <mergeCell ref="A13:I13"/>
    <mergeCell ref="A5:I5"/>
    <mergeCell ref="A6:I6"/>
    <mergeCell ref="A7:I7"/>
    <mergeCell ref="A8:I8"/>
    <mergeCell ref="A9:I9"/>
    <mergeCell ref="A11:I11"/>
    <mergeCell ref="A15:I15"/>
    <mergeCell ref="C53:F53"/>
    <mergeCell ref="C54:F54"/>
    <mergeCell ref="C55:F55"/>
    <mergeCell ref="A10:I10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4:F24"/>
    <mergeCell ref="A14:I14"/>
  </mergeCells>
  <phoneticPr fontId="13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GridLines="0" view="pageBreakPreview" zoomScaleNormal="100" zoomScaleSheetLayoutView="100" workbookViewId="0">
      <selection activeCell="G78" sqref="G78"/>
    </sheetView>
  </sheetViews>
  <sheetFormatPr defaultRowHeight="12.75"/>
  <cols>
    <col min="1" max="1" width="5.85546875" style="153" customWidth="1"/>
    <col min="2" max="3" width="1.28515625" style="154" customWidth="1"/>
    <col min="4" max="4" width="2.7109375" style="154" customWidth="1"/>
    <col min="5" max="5" width="27.140625" style="154" customWidth="1"/>
    <col min="6" max="6" width="8.28515625" style="156" customWidth="1"/>
    <col min="7" max="7" width="10.5703125" style="153" customWidth="1"/>
    <col min="8" max="8" width="13.28515625" style="153" customWidth="1"/>
    <col min="9" max="9" width="10.7109375" style="153" customWidth="1"/>
    <col min="10" max="10" width="10.85546875" style="153" customWidth="1"/>
    <col min="11" max="11" width="11.85546875" style="153" customWidth="1"/>
    <col min="12" max="12" width="10.7109375" style="153" customWidth="1"/>
    <col min="13" max="16384" width="9.140625" style="153"/>
  </cols>
  <sheetData>
    <row r="1" spans="1:12">
      <c r="A1" s="256"/>
      <c r="B1" s="255"/>
      <c r="C1" s="255"/>
      <c r="D1" s="255"/>
      <c r="E1" s="255"/>
      <c r="F1" s="210"/>
      <c r="G1" s="256"/>
      <c r="H1" s="210"/>
      <c r="I1" s="212"/>
      <c r="J1" s="256"/>
      <c r="K1" s="256"/>
      <c r="L1" s="210"/>
    </row>
    <row r="2" spans="1:12">
      <c r="A2" s="210"/>
      <c r="B2" s="210"/>
      <c r="C2" s="210"/>
      <c r="D2" s="210"/>
      <c r="E2" s="210"/>
      <c r="F2" s="210"/>
      <c r="G2" s="213"/>
      <c r="H2" s="210"/>
      <c r="I2" s="257" t="s">
        <v>107</v>
      </c>
      <c r="J2" s="213"/>
      <c r="K2" s="213"/>
      <c r="L2" s="210"/>
    </row>
    <row r="3" spans="1:12">
      <c r="A3" s="210"/>
      <c r="B3" s="210"/>
      <c r="C3" s="210"/>
      <c r="D3" s="210"/>
      <c r="E3" s="210"/>
      <c r="F3" s="210"/>
      <c r="G3" s="213"/>
      <c r="H3" s="210"/>
      <c r="I3" s="257" t="s">
        <v>319</v>
      </c>
      <c r="J3" s="210"/>
      <c r="K3" s="213"/>
      <c r="L3" s="210"/>
    </row>
    <row r="4" spans="1:12">
      <c r="A4" s="207"/>
      <c r="B4" s="208"/>
      <c r="C4" s="208"/>
      <c r="D4" s="208"/>
      <c r="E4" s="208"/>
      <c r="F4" s="209"/>
      <c r="G4" s="207"/>
      <c r="H4" s="207"/>
      <c r="I4" s="207"/>
      <c r="J4" s="207"/>
      <c r="K4" s="207"/>
      <c r="L4" s="207"/>
    </row>
    <row r="5" spans="1:12" ht="12.75" customHeight="1">
      <c r="A5" s="473" t="s">
        <v>514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</row>
    <row r="6" spans="1:12" ht="16.5" customHeight="1">
      <c r="A6" s="473"/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3"/>
    </row>
    <row r="7" spans="1:12" s="362" customFormat="1" ht="15" customHeight="1">
      <c r="A7" s="476" t="s">
        <v>517</v>
      </c>
      <c r="B7" s="476"/>
      <c r="C7" s="476"/>
      <c r="D7" s="476"/>
      <c r="E7" s="476"/>
      <c r="F7" s="476"/>
      <c r="G7" s="476"/>
      <c r="H7" s="476"/>
      <c r="I7" s="476"/>
      <c r="J7" s="476"/>
      <c r="K7" s="476"/>
      <c r="L7" s="476"/>
    </row>
    <row r="8" spans="1:12" ht="12.75" customHeight="1">
      <c r="A8" s="477" t="s">
        <v>344</v>
      </c>
      <c r="B8" s="477"/>
      <c r="C8" s="477"/>
      <c r="D8" s="477"/>
      <c r="E8" s="477"/>
      <c r="F8" s="477"/>
      <c r="G8" s="477"/>
      <c r="H8" s="477"/>
      <c r="I8" s="477"/>
      <c r="J8" s="477"/>
      <c r="K8" s="477"/>
      <c r="L8" s="477"/>
    </row>
    <row r="9" spans="1:12" ht="15.75" customHeight="1">
      <c r="A9" s="476" t="s">
        <v>518</v>
      </c>
      <c r="B9" s="476"/>
      <c r="C9" s="476"/>
      <c r="D9" s="476"/>
      <c r="E9" s="476"/>
      <c r="F9" s="476"/>
      <c r="G9" s="476"/>
      <c r="H9" s="476"/>
      <c r="I9" s="476"/>
      <c r="J9" s="476"/>
      <c r="K9" s="476"/>
      <c r="L9" s="476"/>
    </row>
    <row r="10" spans="1:12" ht="12.75" customHeight="1">
      <c r="A10" s="478" t="s">
        <v>178</v>
      </c>
      <c r="B10" s="478"/>
      <c r="C10" s="478"/>
      <c r="D10" s="478"/>
      <c r="E10" s="478"/>
      <c r="F10" s="478"/>
      <c r="G10" s="478"/>
      <c r="H10" s="478"/>
      <c r="I10" s="478"/>
      <c r="J10" s="478"/>
      <c r="K10" s="478"/>
      <c r="L10" s="478"/>
    </row>
    <row r="11" spans="1:12">
      <c r="A11" s="478"/>
      <c r="B11" s="478"/>
      <c r="C11" s="478"/>
      <c r="D11" s="478"/>
      <c r="E11" s="478"/>
      <c r="F11" s="478"/>
      <c r="G11" s="478"/>
      <c r="H11" s="478"/>
      <c r="I11" s="478"/>
      <c r="J11" s="478"/>
      <c r="K11" s="478"/>
      <c r="L11" s="478"/>
    </row>
    <row r="12" spans="1:12">
      <c r="A12" s="490"/>
      <c r="B12" s="491"/>
      <c r="C12" s="491"/>
      <c r="D12" s="491"/>
      <c r="E12" s="491"/>
      <c r="F12" s="491"/>
      <c r="G12" s="210"/>
      <c r="H12" s="210"/>
      <c r="I12" s="210"/>
      <c r="J12" s="210"/>
      <c r="K12" s="210"/>
      <c r="L12" s="210"/>
    </row>
    <row r="13" spans="1:12" ht="15.75" customHeight="1">
      <c r="A13" s="473" t="s">
        <v>108</v>
      </c>
      <c r="B13" s="473"/>
      <c r="C13" s="473"/>
      <c r="D13" s="473"/>
      <c r="E13" s="473"/>
      <c r="F13" s="473"/>
      <c r="G13" s="473"/>
      <c r="H13" s="473"/>
      <c r="I13" s="473"/>
      <c r="J13" s="473"/>
      <c r="K13" s="473"/>
      <c r="L13" s="473"/>
    </row>
    <row r="14" spans="1:12" ht="12.75" customHeight="1">
      <c r="A14" s="473" t="s">
        <v>556</v>
      </c>
      <c r="B14" s="473"/>
      <c r="C14" s="473"/>
      <c r="D14" s="473"/>
      <c r="E14" s="473"/>
      <c r="F14" s="473"/>
      <c r="G14" s="473"/>
      <c r="H14" s="473"/>
      <c r="I14" s="473"/>
      <c r="J14" s="473"/>
      <c r="K14" s="473"/>
      <c r="L14" s="473"/>
    </row>
    <row r="15" spans="1:12">
      <c r="A15" s="214"/>
      <c r="B15" s="215"/>
      <c r="C15" s="215"/>
      <c r="D15" s="215"/>
      <c r="E15" s="215"/>
      <c r="F15" s="215"/>
      <c r="G15" s="218"/>
      <c r="H15" s="218"/>
      <c r="I15" s="218"/>
      <c r="J15" s="218"/>
      <c r="K15" s="218"/>
      <c r="L15" s="210"/>
    </row>
    <row r="16" spans="1:12" ht="12.75" customHeight="1">
      <c r="A16" s="477" t="s">
        <v>559</v>
      </c>
      <c r="B16" s="477"/>
      <c r="C16" s="477"/>
      <c r="D16" s="477"/>
      <c r="E16" s="477"/>
      <c r="F16" s="477"/>
      <c r="G16" s="477"/>
      <c r="H16" s="477"/>
      <c r="I16" s="477"/>
      <c r="J16" s="477"/>
      <c r="K16" s="477"/>
      <c r="L16" s="477"/>
    </row>
    <row r="17" spans="1:12" ht="12.75" customHeight="1">
      <c r="A17" s="477" t="s">
        <v>346</v>
      </c>
      <c r="B17" s="477"/>
      <c r="C17" s="477"/>
      <c r="D17" s="477"/>
      <c r="E17" s="477"/>
      <c r="F17" s="477"/>
      <c r="G17" s="477"/>
      <c r="H17" s="477"/>
      <c r="I17" s="477"/>
      <c r="J17" s="477"/>
      <c r="K17" s="477"/>
      <c r="L17" s="477"/>
    </row>
    <row r="18" spans="1:12" ht="12.75" customHeight="1">
      <c r="A18" s="214"/>
      <c r="B18" s="216"/>
      <c r="C18" s="216"/>
      <c r="D18" s="216"/>
      <c r="E18" s="216"/>
      <c r="F18" s="492" t="s">
        <v>525</v>
      </c>
      <c r="G18" s="492"/>
      <c r="H18" s="492"/>
      <c r="I18" s="492"/>
      <c r="J18" s="492"/>
      <c r="K18" s="492"/>
      <c r="L18" s="492"/>
    </row>
    <row r="19" spans="1:12" ht="24.95" customHeight="1">
      <c r="A19" s="482" t="s">
        <v>315</v>
      </c>
      <c r="B19" s="484" t="s">
        <v>347</v>
      </c>
      <c r="C19" s="485"/>
      <c r="D19" s="485"/>
      <c r="E19" s="486"/>
      <c r="F19" s="474" t="s">
        <v>348</v>
      </c>
      <c r="G19" s="479" t="s">
        <v>476</v>
      </c>
      <c r="H19" s="480"/>
      <c r="I19" s="481"/>
      <c r="J19" s="479" t="s">
        <v>477</v>
      </c>
      <c r="K19" s="480"/>
      <c r="L19" s="481"/>
    </row>
    <row r="20" spans="1:12" ht="38.25">
      <c r="A20" s="483"/>
      <c r="B20" s="487"/>
      <c r="C20" s="488"/>
      <c r="D20" s="488"/>
      <c r="E20" s="489"/>
      <c r="F20" s="475"/>
      <c r="G20" s="221" t="s">
        <v>144</v>
      </c>
      <c r="H20" s="221" t="s">
        <v>145</v>
      </c>
      <c r="I20" s="259" t="s">
        <v>106</v>
      </c>
      <c r="J20" s="221" t="s">
        <v>144</v>
      </c>
      <c r="K20" s="221" t="s">
        <v>146</v>
      </c>
      <c r="L20" s="259" t="s">
        <v>106</v>
      </c>
    </row>
    <row r="21" spans="1:12" ht="12.75" customHeight="1">
      <c r="A21" s="219">
        <v>1</v>
      </c>
      <c r="B21" s="521">
        <v>2</v>
      </c>
      <c r="C21" s="522"/>
      <c r="D21" s="522"/>
      <c r="E21" s="523"/>
      <c r="F21" s="220" t="s">
        <v>109</v>
      </c>
      <c r="G21" s="221">
        <v>4</v>
      </c>
      <c r="H21" s="221">
        <v>5</v>
      </c>
      <c r="I21" s="221">
        <v>6</v>
      </c>
      <c r="J21" s="260">
        <v>7</v>
      </c>
      <c r="K21" s="260">
        <v>8</v>
      </c>
      <c r="L21" s="260">
        <v>9</v>
      </c>
    </row>
    <row r="22" spans="1:12" s="154" customFormat="1" ht="24.95" customHeight="1">
      <c r="A22" s="221" t="s">
        <v>351</v>
      </c>
      <c r="B22" s="497" t="s">
        <v>110</v>
      </c>
      <c r="C22" s="498"/>
      <c r="D22" s="499"/>
      <c r="E22" s="500"/>
      <c r="F22" s="222"/>
      <c r="G22" s="325">
        <v>123491</v>
      </c>
      <c r="H22" s="223"/>
      <c r="I22" s="325">
        <v>123491</v>
      </c>
      <c r="J22" s="223">
        <v>15687.96</v>
      </c>
      <c r="K22" s="223"/>
      <c r="L22" s="223">
        <v>15687.96</v>
      </c>
    </row>
    <row r="23" spans="1:12" s="154" customFormat="1" ht="12.75" customHeight="1">
      <c r="A23" s="224" t="s">
        <v>353</v>
      </c>
      <c r="B23" s="225" t="s">
        <v>111</v>
      </c>
      <c r="C23" s="262"/>
      <c r="D23" s="226"/>
      <c r="E23" s="227"/>
      <c r="F23" s="236" t="s">
        <v>555</v>
      </c>
      <c r="G23" s="325">
        <v>280350.21999999997</v>
      </c>
      <c r="H23" s="223"/>
      <c r="I23" s="325">
        <v>280350.21999999997</v>
      </c>
      <c r="J23" s="325">
        <v>889295.41</v>
      </c>
      <c r="K23" s="223"/>
      <c r="L23" s="325">
        <v>889295.41</v>
      </c>
    </row>
    <row r="24" spans="1:12" s="154" customFormat="1" ht="25.5" customHeight="1">
      <c r="A24" s="224" t="s">
        <v>60</v>
      </c>
      <c r="B24" s="502" t="s">
        <v>112</v>
      </c>
      <c r="C24" s="503"/>
      <c r="D24" s="503"/>
      <c r="E24" s="504"/>
      <c r="F24" s="375"/>
      <c r="G24" s="325"/>
      <c r="H24" s="223"/>
      <c r="I24" s="325"/>
      <c r="J24" s="325">
        <f>SUM(J25+J27+J28)</f>
        <v>9144.2100000000009</v>
      </c>
      <c r="K24" s="223"/>
      <c r="L24" s="325">
        <f>SUM(L25+L27+L28)</f>
        <v>9144.2100000000009</v>
      </c>
    </row>
    <row r="25" spans="1:12" s="154" customFormat="1" ht="12.75" customHeight="1">
      <c r="A25" s="228" t="s">
        <v>147</v>
      </c>
      <c r="B25" s="233"/>
      <c r="C25" s="263"/>
      <c r="D25" s="229" t="s">
        <v>113</v>
      </c>
      <c r="E25" s="230"/>
      <c r="F25" s="376"/>
      <c r="G25" s="231"/>
      <c r="H25" s="231"/>
      <c r="I25" s="231"/>
      <c r="J25" s="231">
        <v>1266.25</v>
      </c>
      <c r="K25" s="231"/>
      <c r="L25" s="231">
        <v>1266.25</v>
      </c>
    </row>
    <row r="26" spans="1:12" s="154" customFormat="1" ht="12.75" customHeight="1">
      <c r="A26" s="228" t="s">
        <v>148</v>
      </c>
      <c r="B26" s="233"/>
      <c r="C26" s="263"/>
      <c r="D26" s="229" t="s">
        <v>388</v>
      </c>
      <c r="E26" s="234"/>
      <c r="F26" s="377"/>
      <c r="G26" s="231"/>
      <c r="H26" s="231"/>
      <c r="I26" s="231"/>
      <c r="J26" s="231"/>
      <c r="K26" s="231"/>
      <c r="L26" s="231"/>
    </row>
    <row r="27" spans="1:12" s="154" customFormat="1" ht="27" customHeight="1">
      <c r="A27" s="228" t="s">
        <v>149</v>
      </c>
      <c r="B27" s="233"/>
      <c r="C27" s="263"/>
      <c r="D27" s="494" t="s">
        <v>150</v>
      </c>
      <c r="E27" s="501"/>
      <c r="F27" s="377"/>
      <c r="G27" s="231"/>
      <c r="H27" s="231"/>
      <c r="I27" s="231"/>
      <c r="J27" s="231">
        <v>7175.35</v>
      </c>
      <c r="K27" s="231"/>
      <c r="L27" s="231">
        <v>7175.35</v>
      </c>
    </row>
    <row r="28" spans="1:12" s="154" customFormat="1" ht="12.75" customHeight="1">
      <c r="A28" s="228" t="s">
        <v>151</v>
      </c>
      <c r="B28" s="233"/>
      <c r="C28" s="229" t="s">
        <v>391</v>
      </c>
      <c r="D28" s="264"/>
      <c r="E28" s="265"/>
      <c r="F28" s="292"/>
      <c r="G28" s="231"/>
      <c r="H28" s="231"/>
      <c r="I28" s="231"/>
      <c r="J28" s="231">
        <v>702.61</v>
      </c>
      <c r="K28" s="231"/>
      <c r="L28" s="231">
        <v>702.61</v>
      </c>
    </row>
    <row r="29" spans="1:12" s="154" customFormat="1" ht="12.75" customHeight="1">
      <c r="A29" s="236" t="s">
        <v>61</v>
      </c>
      <c r="B29" s="237"/>
      <c r="C29" s="263" t="s">
        <v>114</v>
      </c>
      <c r="D29" s="266"/>
      <c r="E29" s="265"/>
      <c r="F29" s="224"/>
      <c r="G29" s="223"/>
      <c r="H29" s="223"/>
      <c r="I29" s="223"/>
      <c r="J29" s="223"/>
      <c r="K29" s="223"/>
      <c r="L29" s="223"/>
    </row>
    <row r="30" spans="1:12" s="154" customFormat="1" ht="12.75" customHeight="1">
      <c r="A30" s="267" t="s">
        <v>152</v>
      </c>
      <c r="B30" s="233"/>
      <c r="C30" s="268" t="s">
        <v>115</v>
      </c>
      <c r="D30" s="269"/>
      <c r="E30" s="250"/>
      <c r="F30" s="224"/>
      <c r="G30" s="223"/>
      <c r="H30" s="223"/>
      <c r="I30" s="223"/>
      <c r="J30" s="223"/>
      <c r="K30" s="223"/>
      <c r="L30" s="223"/>
    </row>
    <row r="31" spans="1:12" s="154" customFormat="1" ht="12.75" customHeight="1">
      <c r="A31" s="236" t="s">
        <v>65</v>
      </c>
      <c r="B31" s="237"/>
      <c r="C31" s="238" t="s">
        <v>153</v>
      </c>
      <c r="D31" s="238"/>
      <c r="E31" s="239"/>
      <c r="F31" s="224"/>
      <c r="G31" s="325">
        <v>279150.21999999997</v>
      </c>
      <c r="H31" s="223"/>
      <c r="I31" s="325">
        <v>279150.21999999997</v>
      </c>
      <c r="J31" s="325">
        <v>877751.2</v>
      </c>
      <c r="K31" s="223"/>
      <c r="L31" s="325">
        <v>877751.2</v>
      </c>
    </row>
    <row r="32" spans="1:12" s="154" customFormat="1" ht="12.75" customHeight="1">
      <c r="A32" s="236" t="s">
        <v>116</v>
      </c>
      <c r="B32" s="237"/>
      <c r="C32" s="238" t="s">
        <v>154</v>
      </c>
      <c r="D32" s="270"/>
      <c r="E32" s="271"/>
      <c r="F32" s="224"/>
      <c r="G32" s="223"/>
      <c r="H32" s="223"/>
      <c r="I32" s="223"/>
      <c r="J32" s="223"/>
      <c r="K32" s="223"/>
      <c r="L32" s="223"/>
    </row>
    <row r="33" spans="1:12" s="154" customFormat="1" ht="12.75" customHeight="1">
      <c r="A33" s="236" t="s">
        <v>118</v>
      </c>
      <c r="B33" s="237"/>
      <c r="C33" s="238" t="s">
        <v>117</v>
      </c>
      <c r="D33" s="238"/>
      <c r="E33" s="239"/>
      <c r="F33" s="224"/>
      <c r="G33" s="223"/>
      <c r="H33" s="223"/>
      <c r="I33" s="223"/>
      <c r="J33" s="223"/>
      <c r="K33" s="223"/>
      <c r="L33" s="223"/>
    </row>
    <row r="34" spans="1:12" s="154" customFormat="1" ht="12.75" customHeight="1">
      <c r="A34" s="236" t="s">
        <v>155</v>
      </c>
      <c r="B34" s="237"/>
      <c r="C34" s="238" t="s">
        <v>119</v>
      </c>
      <c r="D34" s="238"/>
      <c r="E34" s="239"/>
      <c r="F34" s="224"/>
      <c r="G34" s="325">
        <v>1200</v>
      </c>
      <c r="H34" s="223"/>
      <c r="I34" s="325">
        <v>1200</v>
      </c>
      <c r="J34" s="325">
        <v>2400</v>
      </c>
      <c r="K34" s="223"/>
      <c r="L34" s="325">
        <v>2400</v>
      </c>
    </row>
    <row r="35" spans="1:12" s="154" customFormat="1" ht="12.75" customHeight="1">
      <c r="A35" s="224" t="s">
        <v>355</v>
      </c>
      <c r="B35" s="241" t="s">
        <v>120</v>
      </c>
      <c r="C35" s="242"/>
      <c r="D35" s="242"/>
      <c r="E35" s="243"/>
      <c r="F35" s="224" t="s">
        <v>555</v>
      </c>
      <c r="G35" s="325"/>
      <c r="H35" s="223"/>
      <c r="I35" s="325"/>
      <c r="J35" s="325">
        <v>-2400</v>
      </c>
      <c r="K35" s="223"/>
      <c r="L35" s="325">
        <v>-2400</v>
      </c>
    </row>
    <row r="36" spans="1:12" s="154" customFormat="1" ht="12.75" customHeight="1">
      <c r="A36" s="236" t="s">
        <v>400</v>
      </c>
      <c r="B36" s="237"/>
      <c r="C36" s="244" t="s">
        <v>121</v>
      </c>
      <c r="D36" s="244"/>
      <c r="E36" s="245"/>
      <c r="F36" s="378"/>
      <c r="G36" s="223"/>
      <c r="H36" s="223"/>
      <c r="I36" s="223"/>
      <c r="J36" s="223"/>
      <c r="K36" s="223"/>
      <c r="L36" s="223"/>
    </row>
    <row r="37" spans="1:12" s="154" customFormat="1" ht="12.75" customHeight="1">
      <c r="A37" s="236" t="s">
        <v>402</v>
      </c>
      <c r="B37" s="237"/>
      <c r="C37" s="244" t="s">
        <v>122</v>
      </c>
      <c r="D37" s="244"/>
      <c r="E37" s="245"/>
      <c r="F37" s="378"/>
      <c r="G37" s="223"/>
      <c r="H37" s="223"/>
      <c r="I37" s="223"/>
      <c r="J37" s="223"/>
      <c r="K37" s="223"/>
      <c r="L37" s="223"/>
    </row>
    <row r="38" spans="1:12" s="154" customFormat="1" ht="24.75" customHeight="1">
      <c r="A38" s="236" t="s">
        <v>105</v>
      </c>
      <c r="B38" s="237"/>
      <c r="C38" s="516" t="s">
        <v>123</v>
      </c>
      <c r="D38" s="514"/>
      <c r="E38" s="515"/>
      <c r="F38" s="378"/>
      <c r="G38" s="223"/>
      <c r="H38" s="223"/>
      <c r="I38" s="223"/>
      <c r="J38" s="223"/>
      <c r="K38" s="223"/>
      <c r="L38" s="223"/>
    </row>
    <row r="39" spans="1:12" s="154" customFormat="1" ht="12.75" customHeight="1">
      <c r="A39" s="236" t="s">
        <v>406</v>
      </c>
      <c r="B39" s="237"/>
      <c r="C39" s="263" t="s">
        <v>156</v>
      </c>
      <c r="D39" s="234"/>
      <c r="E39" s="230"/>
      <c r="F39" s="378"/>
      <c r="G39" s="223"/>
      <c r="H39" s="223"/>
      <c r="I39" s="223"/>
      <c r="J39" s="223"/>
      <c r="K39" s="223"/>
      <c r="L39" s="223"/>
    </row>
    <row r="40" spans="1:12" s="154" customFormat="1" ht="12.75" customHeight="1">
      <c r="A40" s="236" t="s">
        <v>179</v>
      </c>
      <c r="B40" s="237"/>
      <c r="C40" s="494" t="s">
        <v>157</v>
      </c>
      <c r="D40" s="495"/>
      <c r="E40" s="496"/>
      <c r="F40" s="378"/>
      <c r="G40" s="223"/>
      <c r="H40" s="223"/>
      <c r="I40" s="223"/>
      <c r="J40" s="223"/>
      <c r="K40" s="223"/>
      <c r="L40" s="223"/>
    </row>
    <row r="41" spans="1:12" s="154" customFormat="1" ht="12.75" customHeight="1">
      <c r="A41" s="236" t="s">
        <v>180</v>
      </c>
      <c r="B41" s="237"/>
      <c r="C41" s="244" t="s">
        <v>124</v>
      </c>
      <c r="D41" s="244"/>
      <c r="E41" s="245"/>
      <c r="F41" s="378"/>
      <c r="G41" s="325">
        <v>-1200</v>
      </c>
      <c r="H41" s="223"/>
      <c r="I41" s="325">
        <v>-1200</v>
      </c>
      <c r="J41" s="325">
        <v>-2400</v>
      </c>
      <c r="K41" s="223"/>
      <c r="L41" s="325">
        <v>-2400</v>
      </c>
    </row>
    <row r="42" spans="1:12" s="154" customFormat="1" ht="12.75" customHeight="1">
      <c r="A42" s="224" t="s">
        <v>357</v>
      </c>
      <c r="B42" s="241" t="s">
        <v>125</v>
      </c>
      <c r="C42" s="242"/>
      <c r="D42" s="242"/>
      <c r="E42" s="243"/>
      <c r="F42" s="224" t="s">
        <v>555</v>
      </c>
      <c r="G42" s="325">
        <v>-155659.22</v>
      </c>
      <c r="H42" s="223"/>
      <c r="I42" s="325">
        <v>-155659.22</v>
      </c>
      <c r="J42" s="325">
        <v>-871207.45</v>
      </c>
      <c r="K42" s="223"/>
      <c r="L42" s="325">
        <v>-871207.45</v>
      </c>
    </row>
    <row r="43" spans="1:12" s="154" customFormat="1" ht="12.75" customHeight="1">
      <c r="A43" s="228" t="s">
        <v>369</v>
      </c>
      <c r="B43" s="233"/>
      <c r="C43" s="263" t="s">
        <v>158</v>
      </c>
      <c r="D43" s="261"/>
      <c r="E43" s="261"/>
      <c r="F43" s="248"/>
      <c r="G43" s="223">
        <v>-97123.22</v>
      </c>
      <c r="H43" s="223"/>
      <c r="I43" s="223">
        <v>-97123.22</v>
      </c>
      <c r="J43" s="223">
        <v>-593083.48</v>
      </c>
      <c r="K43" s="223"/>
      <c r="L43" s="223">
        <v>-593083.48</v>
      </c>
    </row>
    <row r="44" spans="1:12" s="154" customFormat="1" ht="12.75" customHeight="1">
      <c r="A44" s="228" t="s">
        <v>371</v>
      </c>
      <c r="B44" s="233"/>
      <c r="C44" s="229" t="s">
        <v>159</v>
      </c>
      <c r="D44" s="234"/>
      <c r="E44" s="234"/>
      <c r="F44" s="248"/>
      <c r="G44" s="223">
        <v>-7108.69</v>
      </c>
      <c r="H44" s="223"/>
      <c r="I44" s="223">
        <v>-7108.69</v>
      </c>
      <c r="J44" s="223">
        <v>-29297.25</v>
      </c>
      <c r="K44" s="223"/>
      <c r="L44" s="223">
        <v>-29297.25</v>
      </c>
    </row>
    <row r="45" spans="1:12" s="154" customFormat="1" ht="12.75" customHeight="1">
      <c r="A45" s="228" t="s">
        <v>373</v>
      </c>
      <c r="B45" s="233"/>
      <c r="C45" s="229" t="s">
        <v>160</v>
      </c>
      <c r="D45" s="234"/>
      <c r="E45" s="234"/>
      <c r="F45" s="248"/>
      <c r="G45" s="223"/>
      <c r="H45" s="223"/>
      <c r="I45" s="223"/>
      <c r="J45" s="223"/>
      <c r="K45" s="223"/>
      <c r="L45" s="223"/>
    </row>
    <row r="46" spans="1:12" s="154" customFormat="1" ht="12.75" customHeight="1">
      <c r="A46" s="228" t="s">
        <v>375</v>
      </c>
      <c r="B46" s="233"/>
      <c r="C46" s="229" t="s">
        <v>161</v>
      </c>
      <c r="D46" s="234"/>
      <c r="E46" s="234"/>
      <c r="F46" s="248"/>
      <c r="G46" s="325">
        <v>-1539.6</v>
      </c>
      <c r="H46" s="223"/>
      <c r="I46" s="325">
        <v>-1539.6</v>
      </c>
      <c r="J46" s="223">
        <v>-8227.4699999999993</v>
      </c>
      <c r="K46" s="223"/>
      <c r="L46" s="223">
        <v>-8227.4699999999993</v>
      </c>
    </row>
    <row r="47" spans="1:12" s="154" customFormat="1" ht="12.75" customHeight="1">
      <c r="A47" s="228" t="s">
        <v>377</v>
      </c>
      <c r="B47" s="233"/>
      <c r="C47" s="229" t="s">
        <v>162</v>
      </c>
      <c r="D47" s="234"/>
      <c r="E47" s="234"/>
      <c r="F47" s="240"/>
      <c r="G47" s="223"/>
      <c r="H47" s="223"/>
      <c r="I47" s="223"/>
      <c r="J47" s="223">
        <v>-623.32000000000005</v>
      </c>
      <c r="K47" s="223"/>
      <c r="L47" s="223">
        <v>-623.32000000000005</v>
      </c>
    </row>
    <row r="48" spans="1:12" s="154" customFormat="1" ht="12.75" customHeight="1">
      <c r="A48" s="228" t="s">
        <v>379</v>
      </c>
      <c r="B48" s="233"/>
      <c r="C48" s="263" t="s">
        <v>181</v>
      </c>
      <c r="D48" s="261"/>
      <c r="E48" s="261"/>
      <c r="F48" s="240"/>
      <c r="G48" s="223">
        <v>-2491.38</v>
      </c>
      <c r="H48" s="223"/>
      <c r="I48" s="223">
        <v>-2491.38</v>
      </c>
      <c r="J48" s="223">
        <v>-12849.03</v>
      </c>
      <c r="K48" s="223"/>
      <c r="L48" s="223">
        <v>-12849.03</v>
      </c>
    </row>
    <row r="49" spans="1:12" s="154" customFormat="1" ht="12.75" customHeight="1">
      <c r="A49" s="228" t="s">
        <v>163</v>
      </c>
      <c r="B49" s="233"/>
      <c r="C49" s="272" t="s">
        <v>164</v>
      </c>
      <c r="D49" s="230"/>
      <c r="E49" s="230"/>
      <c r="F49" s="240"/>
      <c r="G49" s="223">
        <v>-11261.48</v>
      </c>
      <c r="H49" s="223"/>
      <c r="I49" s="223">
        <v>-11261.48</v>
      </c>
      <c r="J49" s="223">
        <v>-52650.07</v>
      </c>
      <c r="K49" s="223"/>
      <c r="L49" s="223">
        <v>-52650.07</v>
      </c>
    </row>
    <row r="50" spans="1:12" s="154" customFormat="1" ht="12.75" customHeight="1">
      <c r="A50" s="228" t="s">
        <v>165</v>
      </c>
      <c r="B50" s="233"/>
      <c r="C50" s="272" t="s">
        <v>126</v>
      </c>
      <c r="D50" s="230"/>
      <c r="E50" s="230"/>
      <c r="F50" s="240"/>
      <c r="G50" s="223"/>
      <c r="H50" s="223"/>
      <c r="I50" s="223"/>
      <c r="J50" s="223"/>
      <c r="K50" s="223"/>
      <c r="L50" s="223"/>
    </row>
    <row r="51" spans="1:12" s="154" customFormat="1" ht="12.75" customHeight="1">
      <c r="A51" s="228" t="s">
        <v>166</v>
      </c>
      <c r="B51" s="233"/>
      <c r="C51" s="272" t="s">
        <v>167</v>
      </c>
      <c r="D51" s="230"/>
      <c r="E51" s="230"/>
      <c r="F51" s="240"/>
      <c r="G51" s="223">
        <v>-117.65</v>
      </c>
      <c r="H51" s="223"/>
      <c r="I51" s="223">
        <v>-117.65</v>
      </c>
      <c r="J51" s="223">
        <v>-462.57</v>
      </c>
      <c r="K51" s="223"/>
      <c r="L51" s="223">
        <v>-462.57</v>
      </c>
    </row>
    <row r="52" spans="1:12" s="154" customFormat="1" ht="12.75" customHeight="1">
      <c r="A52" s="228" t="s">
        <v>168</v>
      </c>
      <c r="B52" s="233"/>
      <c r="C52" s="272" t="s">
        <v>127</v>
      </c>
      <c r="D52" s="230"/>
      <c r="E52" s="230"/>
      <c r="F52" s="240"/>
      <c r="G52" s="223">
        <v>-34668.49</v>
      </c>
      <c r="H52" s="223"/>
      <c r="I52" s="223">
        <v>-34668.49</v>
      </c>
      <c r="J52" s="223">
        <v>-157655.23000000001</v>
      </c>
      <c r="K52" s="223"/>
      <c r="L52" s="223">
        <v>-157655.23000000001</v>
      </c>
    </row>
    <row r="53" spans="1:12" s="154" customFormat="1" ht="12.75" customHeight="1">
      <c r="A53" s="228" t="s">
        <v>169</v>
      </c>
      <c r="B53" s="233"/>
      <c r="C53" s="272" t="s">
        <v>182</v>
      </c>
      <c r="D53" s="230"/>
      <c r="E53" s="230"/>
      <c r="F53" s="240"/>
      <c r="G53" s="223"/>
      <c r="H53" s="223"/>
      <c r="I53" s="223"/>
      <c r="J53" s="223"/>
      <c r="K53" s="223"/>
      <c r="L53" s="223"/>
    </row>
    <row r="54" spans="1:12" s="154" customFormat="1" ht="12.75" customHeight="1">
      <c r="A54" s="228" t="s">
        <v>170</v>
      </c>
      <c r="B54" s="233"/>
      <c r="C54" s="272" t="s">
        <v>128</v>
      </c>
      <c r="D54" s="230"/>
      <c r="E54" s="230"/>
      <c r="F54" s="240"/>
      <c r="G54" s="223">
        <v>-1348.71</v>
      </c>
      <c r="H54" s="223"/>
      <c r="I54" s="223">
        <v>-1348.71</v>
      </c>
      <c r="J54" s="223">
        <v>-16359.03</v>
      </c>
      <c r="K54" s="223"/>
      <c r="L54" s="223">
        <v>-16359.03</v>
      </c>
    </row>
    <row r="55" spans="1:12" s="154" customFormat="1" ht="24.95" customHeight="1">
      <c r="A55" s="221" t="s">
        <v>360</v>
      </c>
      <c r="B55" s="497" t="s">
        <v>129</v>
      </c>
      <c r="C55" s="498"/>
      <c r="D55" s="499"/>
      <c r="E55" s="500"/>
      <c r="F55" s="246"/>
      <c r="G55" s="325">
        <v>-2788.5</v>
      </c>
      <c r="H55" s="223"/>
      <c r="I55" s="325">
        <v>-2788.5</v>
      </c>
      <c r="J55" s="325">
        <v>-17991.09</v>
      </c>
      <c r="K55" s="223"/>
      <c r="L55" s="325">
        <v>-17991.09</v>
      </c>
    </row>
    <row r="56" spans="1:12" s="154" customFormat="1" ht="24.95" customHeight="1">
      <c r="A56" s="224" t="s">
        <v>353</v>
      </c>
      <c r="B56" s="512" t="s">
        <v>130</v>
      </c>
      <c r="C56" s="516"/>
      <c r="D56" s="516"/>
      <c r="E56" s="517"/>
      <c r="F56" s="240"/>
      <c r="G56" s="325">
        <v>-2788.5</v>
      </c>
      <c r="H56" s="223"/>
      <c r="I56" s="325">
        <v>-2788.5</v>
      </c>
      <c r="J56" s="223">
        <v>-17991.09</v>
      </c>
      <c r="K56" s="223"/>
      <c r="L56" s="223">
        <v>-17991.09</v>
      </c>
    </row>
    <row r="57" spans="1:12" s="154" customFormat="1" ht="24.95" customHeight="1">
      <c r="A57" s="224" t="s">
        <v>355</v>
      </c>
      <c r="B57" s="508" t="s">
        <v>131</v>
      </c>
      <c r="C57" s="509"/>
      <c r="D57" s="509"/>
      <c r="E57" s="510"/>
      <c r="F57" s="240"/>
      <c r="G57" s="223"/>
      <c r="H57" s="223"/>
      <c r="I57" s="223"/>
      <c r="J57" s="223"/>
      <c r="K57" s="223"/>
      <c r="L57" s="223"/>
    </row>
    <row r="58" spans="1:12" s="154" customFormat="1" ht="12.75" customHeight="1">
      <c r="A58" s="224" t="s">
        <v>357</v>
      </c>
      <c r="B58" s="508" t="s">
        <v>132</v>
      </c>
      <c r="C58" s="509"/>
      <c r="D58" s="499"/>
      <c r="E58" s="500"/>
      <c r="F58" s="240"/>
      <c r="G58" s="223"/>
      <c r="H58" s="223"/>
      <c r="I58" s="223"/>
      <c r="J58" s="223"/>
      <c r="K58" s="223"/>
      <c r="L58" s="223"/>
    </row>
    <row r="59" spans="1:12" s="155" customFormat="1" ht="12.75" customHeight="1">
      <c r="A59" s="249" t="s">
        <v>359</v>
      </c>
      <c r="B59" s="273" t="s">
        <v>133</v>
      </c>
      <c r="C59" s="274"/>
      <c r="D59" s="274"/>
      <c r="E59" s="275"/>
      <c r="F59" s="276"/>
      <c r="G59" s="231"/>
      <c r="H59" s="231"/>
      <c r="I59" s="231"/>
      <c r="J59" s="231"/>
      <c r="K59" s="231"/>
      <c r="L59" s="231"/>
    </row>
    <row r="60" spans="1:12" s="155" customFormat="1" ht="24.95" customHeight="1">
      <c r="A60" s="249" t="s">
        <v>142</v>
      </c>
      <c r="B60" s="506" t="s">
        <v>134</v>
      </c>
      <c r="C60" s="494"/>
      <c r="D60" s="507"/>
      <c r="E60" s="501"/>
      <c r="F60" s="276"/>
      <c r="G60" s="231"/>
      <c r="H60" s="231"/>
      <c r="I60" s="231"/>
      <c r="J60" s="231"/>
      <c r="K60" s="231"/>
      <c r="L60" s="231"/>
    </row>
    <row r="61" spans="1:12" s="155" customFormat="1" ht="12.75" customHeight="1">
      <c r="A61" s="249" t="s">
        <v>77</v>
      </c>
      <c r="B61" s="506" t="s">
        <v>175</v>
      </c>
      <c r="C61" s="494"/>
      <c r="D61" s="494"/>
      <c r="E61" s="518"/>
      <c r="F61" s="276"/>
      <c r="G61" s="231"/>
      <c r="H61" s="231"/>
      <c r="I61" s="231"/>
      <c r="J61" s="231"/>
      <c r="K61" s="231"/>
      <c r="L61" s="231"/>
    </row>
    <row r="62" spans="1:12" s="155" customFormat="1" ht="12.75" customHeight="1">
      <c r="A62" s="249" t="s">
        <v>80</v>
      </c>
      <c r="B62" s="506" t="s">
        <v>135</v>
      </c>
      <c r="C62" s="494"/>
      <c r="D62" s="495"/>
      <c r="E62" s="496"/>
      <c r="F62" s="276"/>
      <c r="G62" s="231"/>
      <c r="H62" s="231"/>
      <c r="I62" s="231"/>
      <c r="J62" s="231"/>
      <c r="K62" s="231"/>
      <c r="L62" s="231"/>
    </row>
    <row r="63" spans="1:12" s="155" customFormat="1" ht="24.75" customHeight="1">
      <c r="A63" s="219" t="s">
        <v>361</v>
      </c>
      <c r="B63" s="519" t="s">
        <v>136</v>
      </c>
      <c r="C63" s="520"/>
      <c r="D63" s="495"/>
      <c r="E63" s="496"/>
      <c r="F63" s="235"/>
      <c r="G63" s="231"/>
      <c r="H63" s="231"/>
      <c r="I63" s="231"/>
      <c r="J63" s="231">
        <v>17991.09</v>
      </c>
      <c r="K63" s="231"/>
      <c r="L63" s="231">
        <v>17991.09</v>
      </c>
    </row>
    <row r="64" spans="1:12" s="155" customFormat="1" ht="12.75" customHeight="1">
      <c r="A64" s="249" t="s">
        <v>353</v>
      </c>
      <c r="B64" s="277" t="s">
        <v>137</v>
      </c>
      <c r="C64" s="233"/>
      <c r="D64" s="233"/>
      <c r="E64" s="235"/>
      <c r="F64" s="235"/>
      <c r="G64" s="231"/>
      <c r="H64" s="231"/>
      <c r="I64" s="231"/>
      <c r="J64" s="231"/>
      <c r="K64" s="231"/>
      <c r="L64" s="231"/>
    </row>
    <row r="65" spans="1:12" s="155" customFormat="1" ht="12.75" customHeight="1">
      <c r="A65" s="249" t="s">
        <v>355</v>
      </c>
      <c r="B65" s="273" t="s">
        <v>143</v>
      </c>
      <c r="C65" s="278"/>
      <c r="D65" s="274"/>
      <c r="E65" s="275"/>
      <c r="F65" s="235"/>
      <c r="G65" s="231"/>
      <c r="H65" s="231"/>
      <c r="I65" s="231"/>
      <c r="J65" s="231"/>
      <c r="K65" s="231"/>
      <c r="L65" s="231"/>
    </row>
    <row r="66" spans="1:12" s="155" customFormat="1" ht="30" customHeight="1">
      <c r="A66" s="249" t="s">
        <v>357</v>
      </c>
      <c r="B66" s="506" t="s">
        <v>171</v>
      </c>
      <c r="C66" s="494"/>
      <c r="D66" s="495"/>
      <c r="E66" s="496"/>
      <c r="F66" s="235"/>
      <c r="G66" s="231"/>
      <c r="H66" s="231"/>
      <c r="I66" s="231"/>
      <c r="J66" s="231"/>
      <c r="K66" s="231"/>
      <c r="L66" s="231"/>
    </row>
    <row r="67" spans="1:12" s="155" customFormat="1" ht="24.75" customHeight="1">
      <c r="A67" s="249" t="s">
        <v>390</v>
      </c>
      <c r="B67" s="506" t="s">
        <v>183</v>
      </c>
      <c r="C67" s="511"/>
      <c r="D67" s="507"/>
      <c r="E67" s="501"/>
      <c r="F67" s="235"/>
      <c r="G67" s="231"/>
      <c r="H67" s="231"/>
      <c r="I67" s="231"/>
      <c r="J67" s="231">
        <f>SUM(J68+J70)</f>
        <v>17991.09</v>
      </c>
      <c r="K67" s="231"/>
      <c r="L67" s="231">
        <f>SUM(L68+L70)</f>
        <v>17991.09</v>
      </c>
    </row>
    <row r="68" spans="1:12" s="155" customFormat="1" ht="12.75" customHeight="1">
      <c r="A68" s="228" t="s">
        <v>463</v>
      </c>
      <c r="B68" s="279"/>
      <c r="C68" s="280"/>
      <c r="D68" s="229" t="s">
        <v>113</v>
      </c>
      <c r="E68" s="234"/>
      <c r="F68" s="276"/>
      <c r="G68" s="231"/>
      <c r="H68" s="231"/>
      <c r="I68" s="231"/>
      <c r="J68" s="231">
        <v>2698.66</v>
      </c>
      <c r="K68" s="231"/>
      <c r="L68" s="231">
        <v>2698.66</v>
      </c>
    </row>
    <row r="69" spans="1:12" s="155" customFormat="1" ht="12.75" customHeight="1">
      <c r="A69" s="228" t="s">
        <v>464</v>
      </c>
      <c r="B69" s="233"/>
      <c r="C69" s="281"/>
      <c r="D69" s="229" t="s">
        <v>388</v>
      </c>
      <c r="E69" s="234"/>
      <c r="F69" s="235"/>
      <c r="G69" s="231"/>
      <c r="H69" s="231"/>
      <c r="I69" s="231"/>
      <c r="J69" s="231"/>
      <c r="K69" s="231"/>
      <c r="L69" s="231"/>
    </row>
    <row r="70" spans="1:12" s="155" customFormat="1" ht="27.75" customHeight="1">
      <c r="A70" s="228" t="s">
        <v>172</v>
      </c>
      <c r="B70" s="233"/>
      <c r="C70" s="263"/>
      <c r="D70" s="494" t="s">
        <v>184</v>
      </c>
      <c r="E70" s="501"/>
      <c r="F70" s="282"/>
      <c r="G70" s="231"/>
      <c r="H70" s="231"/>
      <c r="I70" s="231"/>
      <c r="J70" s="231">
        <v>15292.43</v>
      </c>
      <c r="K70" s="231"/>
      <c r="L70" s="231">
        <v>15292.43</v>
      </c>
    </row>
    <row r="71" spans="1:12" s="154" customFormat="1" ht="12.75" customHeight="1">
      <c r="A71" s="228" t="s">
        <v>173</v>
      </c>
      <c r="B71" s="233"/>
      <c r="C71" s="263"/>
      <c r="D71" s="229" t="s">
        <v>185</v>
      </c>
      <c r="E71" s="230"/>
      <c r="F71" s="235"/>
      <c r="G71" s="231"/>
      <c r="H71" s="231"/>
      <c r="I71" s="231"/>
      <c r="J71" s="231"/>
      <c r="K71" s="231"/>
      <c r="L71" s="231"/>
    </row>
    <row r="72" spans="1:12" s="154" customFormat="1" ht="41.25" customHeight="1">
      <c r="A72" s="236" t="s">
        <v>382</v>
      </c>
      <c r="B72" s="506" t="s">
        <v>174</v>
      </c>
      <c r="C72" s="511"/>
      <c r="D72" s="507"/>
      <c r="E72" s="501"/>
      <c r="F72" s="248"/>
      <c r="G72" s="223"/>
      <c r="H72" s="223"/>
      <c r="I72" s="223"/>
      <c r="J72" s="223"/>
      <c r="K72" s="223"/>
      <c r="L72" s="223"/>
    </row>
    <row r="73" spans="1:12" s="154" customFormat="1">
      <c r="A73" s="236" t="s">
        <v>77</v>
      </c>
      <c r="B73" s="247" t="s">
        <v>515</v>
      </c>
      <c r="C73" s="238"/>
      <c r="D73" s="283"/>
      <c r="E73" s="284"/>
      <c r="F73" s="248"/>
      <c r="G73" s="223"/>
      <c r="H73" s="223"/>
      <c r="I73" s="223"/>
      <c r="J73" s="223"/>
      <c r="K73" s="223"/>
      <c r="L73" s="223"/>
    </row>
    <row r="74" spans="1:12" s="154" customFormat="1" ht="12.75" customHeight="1">
      <c r="A74" s="236" t="s">
        <v>80</v>
      </c>
      <c r="B74" s="247" t="s">
        <v>138</v>
      </c>
      <c r="C74" s="238"/>
      <c r="D74" s="250"/>
      <c r="E74" s="251"/>
      <c r="F74" s="248"/>
      <c r="G74" s="223"/>
      <c r="H74" s="223"/>
      <c r="I74" s="223"/>
      <c r="J74" s="223"/>
      <c r="K74" s="223"/>
      <c r="L74" s="223"/>
    </row>
    <row r="75" spans="1:12" s="154" customFormat="1" ht="39" customHeight="1">
      <c r="A75" s="221" t="s">
        <v>385</v>
      </c>
      <c r="B75" s="529" t="s">
        <v>176</v>
      </c>
      <c r="C75" s="530"/>
      <c r="D75" s="530"/>
      <c r="E75" s="531"/>
      <c r="F75" s="252"/>
      <c r="G75" s="223"/>
      <c r="H75" s="223"/>
      <c r="I75" s="223"/>
      <c r="J75" s="223"/>
      <c r="K75" s="223"/>
      <c r="L75" s="223"/>
    </row>
    <row r="76" spans="1:12" s="154" customFormat="1" ht="24.95" customHeight="1">
      <c r="A76" s="292" t="s">
        <v>353</v>
      </c>
      <c r="B76" s="512" t="s">
        <v>139</v>
      </c>
      <c r="C76" s="513"/>
      <c r="D76" s="514"/>
      <c r="E76" s="515"/>
      <c r="F76" s="252"/>
      <c r="G76" s="325">
        <v>120702.5</v>
      </c>
      <c r="H76" s="223"/>
      <c r="I76" s="325">
        <v>120702.5</v>
      </c>
      <c r="J76" s="223">
        <v>15687.96</v>
      </c>
      <c r="K76" s="223"/>
      <c r="L76" s="223">
        <v>15687.96</v>
      </c>
    </row>
    <row r="77" spans="1:12" s="154" customFormat="1" ht="24.95" customHeight="1">
      <c r="A77" s="292" t="s">
        <v>355</v>
      </c>
      <c r="B77" s="512" t="s">
        <v>140</v>
      </c>
      <c r="C77" s="516"/>
      <c r="D77" s="514"/>
      <c r="E77" s="515"/>
      <c r="F77" s="240"/>
      <c r="G77" s="325">
        <v>429513.4</v>
      </c>
      <c r="H77" s="223"/>
      <c r="I77" s="325">
        <v>429513.4</v>
      </c>
      <c r="J77" s="223">
        <v>413825.44</v>
      </c>
      <c r="K77" s="223"/>
      <c r="L77" s="223">
        <v>413825.44</v>
      </c>
    </row>
    <row r="78" spans="1:12" s="154" customFormat="1" ht="24.75" customHeight="1">
      <c r="A78" s="292" t="s">
        <v>357</v>
      </c>
      <c r="B78" s="525" t="s">
        <v>141</v>
      </c>
      <c r="C78" s="526"/>
      <c r="D78" s="527"/>
      <c r="E78" s="528"/>
      <c r="F78" s="240"/>
      <c r="G78" s="325">
        <v>550215.9</v>
      </c>
      <c r="H78" s="223"/>
      <c r="I78" s="325">
        <v>550215.9</v>
      </c>
      <c r="J78" s="325">
        <v>429513.4</v>
      </c>
      <c r="K78" s="223"/>
      <c r="L78" s="325">
        <v>429513.4</v>
      </c>
    </row>
    <row r="79" spans="1:12" s="154" customFormat="1">
      <c r="A79" s="253"/>
      <c r="B79" s="254"/>
      <c r="C79" s="254"/>
      <c r="D79" s="254"/>
      <c r="E79" s="254"/>
      <c r="F79" s="254"/>
      <c r="G79" s="255"/>
      <c r="H79" s="255"/>
      <c r="I79" s="255"/>
      <c r="J79" s="255"/>
      <c r="K79" s="255"/>
      <c r="L79" s="211"/>
    </row>
    <row r="80" spans="1:12" s="154" customFormat="1">
      <c r="A80" s="253"/>
      <c r="B80" s="254"/>
      <c r="C80" s="254"/>
      <c r="D80" s="254"/>
      <c r="E80" s="254"/>
      <c r="F80" s="254"/>
      <c r="G80" s="255"/>
      <c r="H80" s="255"/>
      <c r="I80" s="255"/>
      <c r="J80" s="255"/>
      <c r="K80" s="255"/>
      <c r="L80" s="211"/>
    </row>
    <row r="81" spans="1:12" s="154" customFormat="1" ht="13.5" customHeight="1">
      <c r="A81" s="319"/>
      <c r="B81" s="320"/>
      <c r="C81" s="321" t="s">
        <v>521</v>
      </c>
      <c r="D81" s="320"/>
      <c r="E81" s="320"/>
      <c r="F81" s="285"/>
      <c r="G81" s="285"/>
      <c r="H81" s="286"/>
      <c r="I81" s="287"/>
      <c r="J81" s="363" t="s">
        <v>522</v>
      </c>
      <c r="K81" s="285"/>
      <c r="L81" s="211"/>
    </row>
    <row r="82" spans="1:12" s="154" customFormat="1" ht="12.75" customHeight="1">
      <c r="A82" s="524" t="s">
        <v>209</v>
      </c>
      <c r="B82" s="524"/>
      <c r="C82" s="524"/>
      <c r="D82" s="524"/>
      <c r="E82" s="524"/>
      <c r="F82" s="524"/>
      <c r="G82" s="524"/>
      <c r="H82" s="288" t="s">
        <v>177</v>
      </c>
      <c r="I82" s="216"/>
      <c r="J82" s="505" t="s">
        <v>428</v>
      </c>
      <c r="K82" s="505"/>
      <c r="L82" s="211"/>
    </row>
    <row r="83" spans="1:12" s="154" customFormat="1">
      <c r="A83" s="490" t="s">
        <v>210</v>
      </c>
      <c r="B83" s="490"/>
      <c r="C83" s="490"/>
      <c r="D83" s="490"/>
      <c r="E83" s="490"/>
      <c r="F83" s="211"/>
      <c r="G83" s="211"/>
      <c r="H83" s="211"/>
      <c r="I83" s="211"/>
      <c r="J83" s="211"/>
      <c r="K83" s="211"/>
      <c r="L83" s="211"/>
    </row>
    <row r="84" spans="1:12" s="154" customFormat="1">
      <c r="A84" s="211"/>
      <c r="B84" s="211"/>
      <c r="C84" s="211"/>
      <c r="D84" s="211"/>
      <c r="E84" s="211"/>
      <c r="F84" s="211"/>
      <c r="G84" s="211"/>
      <c r="H84" s="211"/>
      <c r="I84" s="211"/>
      <c r="J84" s="211"/>
      <c r="K84" s="211"/>
      <c r="L84" s="211"/>
    </row>
    <row r="85" spans="1:12" s="154" customFormat="1" ht="12.75" customHeight="1">
      <c r="A85" s="319"/>
      <c r="B85" s="289"/>
      <c r="C85" s="289"/>
      <c r="D85" s="322" t="s">
        <v>523</v>
      </c>
      <c r="E85" s="318"/>
      <c r="F85" s="289"/>
      <c r="G85" s="289"/>
      <c r="H85" s="290"/>
      <c r="I85" s="291"/>
      <c r="J85" s="364" t="s">
        <v>524</v>
      </c>
      <c r="K85" s="289"/>
      <c r="L85" s="232"/>
    </row>
    <row r="86" spans="1:12" s="154" customFormat="1">
      <c r="A86" s="493" t="s">
        <v>201</v>
      </c>
      <c r="B86" s="493"/>
      <c r="C86" s="493"/>
      <c r="D86" s="493"/>
      <c r="E86" s="493"/>
      <c r="F86" s="493"/>
      <c r="G86" s="493"/>
      <c r="H86" s="258" t="s">
        <v>177</v>
      </c>
      <c r="I86" s="217"/>
      <c r="J86" s="478" t="s">
        <v>428</v>
      </c>
      <c r="K86" s="478"/>
      <c r="L86" s="232"/>
    </row>
    <row r="87" spans="1:12" s="154" customFormat="1">
      <c r="A87" s="211"/>
      <c r="B87" s="211"/>
      <c r="C87" s="211"/>
      <c r="D87" s="211"/>
      <c r="E87" s="211"/>
      <c r="F87" s="255"/>
      <c r="G87" s="211"/>
      <c r="H87" s="211"/>
      <c r="I87" s="211"/>
      <c r="J87" s="211"/>
      <c r="K87" s="211"/>
      <c r="L87" s="211"/>
    </row>
    <row r="88" spans="1:12" s="154" customFormat="1">
      <c r="A88" s="211"/>
      <c r="B88" s="211"/>
      <c r="C88" s="211"/>
      <c r="D88" s="211"/>
      <c r="E88" s="211"/>
      <c r="F88" s="255"/>
      <c r="G88" s="211"/>
      <c r="H88" s="211"/>
      <c r="I88" s="211"/>
      <c r="J88" s="211"/>
      <c r="K88" s="211"/>
      <c r="L88" s="211"/>
    </row>
    <row r="89" spans="1:12" s="154" customFormat="1">
      <c r="A89" s="211"/>
      <c r="B89" s="211"/>
      <c r="C89" s="211"/>
      <c r="D89" s="211"/>
      <c r="E89" s="211"/>
      <c r="F89" s="255"/>
      <c r="G89" s="211"/>
      <c r="H89" s="211"/>
      <c r="I89" s="211"/>
      <c r="J89" s="211"/>
      <c r="K89" s="211"/>
      <c r="L89" s="211"/>
    </row>
    <row r="90" spans="1:12" s="154" customFormat="1">
      <c r="A90" s="211"/>
      <c r="B90" s="211"/>
      <c r="C90" s="211"/>
      <c r="D90" s="211"/>
      <c r="E90" s="211"/>
      <c r="F90" s="255"/>
      <c r="G90" s="211"/>
      <c r="H90" s="211"/>
      <c r="I90" s="211"/>
      <c r="J90" s="211"/>
      <c r="K90" s="211"/>
      <c r="L90" s="211"/>
    </row>
    <row r="91" spans="1:12" s="154" customFormat="1">
      <c r="A91" s="211"/>
      <c r="B91" s="211"/>
      <c r="C91" s="211"/>
      <c r="D91" s="211"/>
      <c r="E91" s="211"/>
      <c r="F91" s="255"/>
      <c r="G91" s="211"/>
      <c r="H91" s="211"/>
      <c r="I91" s="211"/>
      <c r="J91" s="211"/>
      <c r="K91" s="211"/>
      <c r="L91" s="211"/>
    </row>
    <row r="92" spans="1:12" s="154" customFormat="1">
      <c r="A92" s="211"/>
      <c r="B92" s="211"/>
      <c r="C92" s="211"/>
      <c r="D92" s="211"/>
      <c r="E92" s="211"/>
      <c r="F92" s="255"/>
      <c r="G92" s="211"/>
      <c r="H92" s="211"/>
      <c r="I92" s="211"/>
      <c r="J92" s="211"/>
      <c r="K92" s="211"/>
      <c r="L92" s="211"/>
    </row>
    <row r="93" spans="1:12" s="154" customFormat="1">
      <c r="A93" s="211"/>
      <c r="B93" s="211"/>
      <c r="C93" s="211"/>
      <c r="D93" s="211"/>
      <c r="E93" s="211"/>
      <c r="F93" s="255"/>
      <c r="G93" s="211"/>
      <c r="H93" s="211"/>
      <c r="I93" s="211"/>
      <c r="J93" s="211"/>
      <c r="K93" s="211"/>
      <c r="L93" s="211"/>
    </row>
    <row r="94" spans="1:12" s="154" customFormat="1">
      <c r="A94" s="211"/>
      <c r="B94" s="211"/>
      <c r="C94" s="211"/>
      <c r="D94" s="211"/>
      <c r="E94" s="211"/>
      <c r="F94" s="255"/>
      <c r="G94" s="211"/>
      <c r="H94" s="211"/>
      <c r="I94" s="211"/>
      <c r="J94" s="211"/>
      <c r="K94" s="211"/>
      <c r="L94" s="211"/>
    </row>
    <row r="95" spans="1:12" s="154" customFormat="1">
      <c r="A95" s="211"/>
      <c r="B95" s="211"/>
      <c r="C95" s="211"/>
      <c r="D95" s="211"/>
      <c r="E95" s="211"/>
      <c r="F95" s="255"/>
      <c r="G95" s="211"/>
      <c r="H95" s="211"/>
      <c r="I95" s="211"/>
      <c r="J95" s="211"/>
      <c r="K95" s="211"/>
      <c r="L95" s="211"/>
    </row>
    <row r="96" spans="1:12" s="154" customFormat="1">
      <c r="A96" s="211"/>
      <c r="B96" s="211"/>
      <c r="C96" s="211"/>
      <c r="D96" s="211"/>
      <c r="E96" s="211"/>
      <c r="F96" s="255"/>
      <c r="G96" s="211"/>
      <c r="H96" s="211"/>
      <c r="I96" s="211"/>
      <c r="J96" s="211"/>
      <c r="K96" s="211"/>
      <c r="L96" s="211"/>
    </row>
    <row r="97" spans="1:12" s="154" customFormat="1">
      <c r="A97" s="208"/>
      <c r="B97" s="208"/>
      <c r="C97" s="208"/>
      <c r="D97" s="208"/>
      <c r="E97" s="208"/>
      <c r="F97" s="255"/>
      <c r="G97" s="208"/>
      <c r="H97" s="208"/>
      <c r="I97" s="208"/>
      <c r="J97" s="208"/>
      <c r="K97" s="208"/>
      <c r="L97" s="208"/>
    </row>
    <row r="98" spans="1:12" s="154" customFormat="1">
      <c r="A98" s="208"/>
      <c r="B98" s="208"/>
      <c r="C98" s="208"/>
      <c r="D98" s="208"/>
      <c r="E98" s="208"/>
      <c r="F98" s="255"/>
      <c r="G98" s="208"/>
      <c r="H98" s="208"/>
      <c r="I98" s="208"/>
      <c r="J98" s="208"/>
      <c r="K98" s="208"/>
      <c r="L98" s="208"/>
    </row>
    <row r="99" spans="1:12" s="154" customFormat="1">
      <c r="A99" s="208"/>
      <c r="B99" s="208"/>
      <c r="C99" s="208"/>
      <c r="D99" s="208"/>
      <c r="E99" s="208"/>
      <c r="F99" s="255"/>
      <c r="G99" s="208"/>
      <c r="H99" s="208"/>
      <c r="I99" s="208"/>
      <c r="J99" s="208"/>
      <c r="K99" s="208"/>
      <c r="L99" s="208"/>
    </row>
    <row r="100" spans="1:12" s="154" customFormat="1">
      <c r="A100" s="208"/>
      <c r="B100" s="208"/>
      <c r="C100" s="208"/>
      <c r="D100" s="208"/>
      <c r="E100" s="208"/>
      <c r="F100" s="255"/>
      <c r="G100" s="208"/>
      <c r="H100" s="208"/>
      <c r="I100" s="208"/>
      <c r="J100" s="208"/>
      <c r="K100" s="208"/>
      <c r="L100" s="208"/>
    </row>
    <row r="101" spans="1:12" s="154" customFormat="1">
      <c r="A101" s="208"/>
      <c r="B101" s="208"/>
      <c r="C101" s="208"/>
      <c r="D101" s="208"/>
      <c r="E101" s="208"/>
      <c r="F101" s="255"/>
      <c r="G101" s="208"/>
      <c r="H101" s="208"/>
      <c r="I101" s="208"/>
      <c r="J101" s="208"/>
      <c r="K101" s="208"/>
      <c r="L101" s="208"/>
    </row>
    <row r="102" spans="1:12" s="154" customFormat="1">
      <c r="A102" s="208"/>
      <c r="B102" s="208"/>
      <c r="C102" s="208"/>
      <c r="D102" s="208"/>
      <c r="E102" s="208"/>
      <c r="F102" s="255"/>
      <c r="G102" s="208"/>
      <c r="H102" s="208"/>
      <c r="I102" s="208"/>
      <c r="J102" s="208"/>
      <c r="K102" s="208"/>
      <c r="L102" s="208"/>
    </row>
    <row r="103" spans="1:12" s="154" customFormat="1">
      <c r="A103" s="208"/>
      <c r="B103" s="208"/>
      <c r="C103" s="208"/>
      <c r="D103" s="208"/>
      <c r="E103" s="208"/>
      <c r="F103" s="255"/>
      <c r="G103" s="208"/>
      <c r="H103" s="208"/>
      <c r="I103" s="208"/>
      <c r="J103" s="208"/>
      <c r="K103" s="208"/>
      <c r="L103" s="208"/>
    </row>
    <row r="104" spans="1:12" s="154" customFormat="1">
      <c r="A104" s="208"/>
      <c r="B104" s="208"/>
      <c r="C104" s="208"/>
      <c r="D104" s="208"/>
      <c r="E104" s="208"/>
      <c r="F104" s="255"/>
      <c r="G104" s="208"/>
      <c r="H104" s="208"/>
      <c r="I104" s="208"/>
      <c r="J104" s="208"/>
      <c r="K104" s="208"/>
      <c r="L104" s="208"/>
    </row>
    <row r="105" spans="1:12" s="154" customFormat="1">
      <c r="A105" s="208"/>
      <c r="B105" s="208"/>
      <c r="C105" s="208"/>
      <c r="D105" s="208"/>
      <c r="E105" s="208"/>
      <c r="F105" s="255"/>
      <c r="G105" s="208"/>
      <c r="H105" s="208"/>
      <c r="I105" s="208"/>
      <c r="J105" s="208"/>
      <c r="K105" s="208"/>
      <c r="L105" s="208"/>
    </row>
    <row r="106" spans="1:12" s="154" customFormat="1">
      <c r="A106" s="208"/>
      <c r="B106" s="208"/>
      <c r="C106" s="208"/>
      <c r="D106" s="208"/>
      <c r="E106" s="208"/>
      <c r="F106" s="255"/>
      <c r="G106" s="208"/>
      <c r="H106" s="208"/>
      <c r="I106" s="208"/>
      <c r="J106" s="208"/>
      <c r="K106" s="208"/>
      <c r="L106" s="208"/>
    </row>
    <row r="107" spans="1:12">
      <c r="A107" s="207"/>
      <c r="B107" s="208"/>
      <c r="C107" s="208"/>
      <c r="D107" s="208"/>
      <c r="E107" s="208"/>
      <c r="F107" s="255"/>
      <c r="G107" s="207"/>
      <c r="H107" s="207"/>
      <c r="I107" s="207"/>
      <c r="J107" s="207"/>
      <c r="K107" s="207"/>
      <c r="L107" s="207"/>
    </row>
  </sheetData>
  <mergeCells count="43">
    <mergeCell ref="B21:E21"/>
    <mergeCell ref="A82:G82"/>
    <mergeCell ref="B78:E78"/>
    <mergeCell ref="B77:E77"/>
    <mergeCell ref="B66:E66"/>
    <mergeCell ref="B75:E75"/>
    <mergeCell ref="A83:E83"/>
    <mergeCell ref="D70:E70"/>
    <mergeCell ref="B62:E62"/>
    <mergeCell ref="B67:E67"/>
    <mergeCell ref="B63:E63"/>
    <mergeCell ref="A86:G86"/>
    <mergeCell ref="J86:K86"/>
    <mergeCell ref="C40:E40"/>
    <mergeCell ref="B22:E22"/>
    <mergeCell ref="D27:E27"/>
    <mergeCell ref="B24:E24"/>
    <mergeCell ref="J82:K82"/>
    <mergeCell ref="B60:E60"/>
    <mergeCell ref="B57:E57"/>
    <mergeCell ref="B72:E72"/>
    <mergeCell ref="B76:E76"/>
    <mergeCell ref="B58:E58"/>
    <mergeCell ref="B55:E55"/>
    <mergeCell ref="B56:E56"/>
    <mergeCell ref="C38:E38"/>
    <mergeCell ref="B61:E61"/>
    <mergeCell ref="A5:L6"/>
    <mergeCell ref="F19:F20"/>
    <mergeCell ref="A7:L7"/>
    <mergeCell ref="A8:L8"/>
    <mergeCell ref="A9:L9"/>
    <mergeCell ref="A10:L11"/>
    <mergeCell ref="A16:L16"/>
    <mergeCell ref="G19:I19"/>
    <mergeCell ref="A19:A20"/>
    <mergeCell ref="B19:E20"/>
    <mergeCell ref="A13:L13"/>
    <mergeCell ref="A12:F12"/>
    <mergeCell ref="A14:L14"/>
    <mergeCell ref="J19:L19"/>
    <mergeCell ref="F18:L18"/>
    <mergeCell ref="A17:L17"/>
  </mergeCells>
  <phoneticPr fontId="10" type="noConversion"/>
  <printOptions horizontalCentered="1"/>
  <pageMargins left="0.25" right="0.25" top="0.75" bottom="0.75" header="0.3" footer="0.3"/>
  <pageSetup paperSize="9" scale="88" fitToHeight="2" orientation="portrait" r:id="rId1"/>
  <headerFooter alignWithMargins="0"/>
  <rowBreaks count="2" manualBreakCount="2">
    <brk id="52" max="11" man="1"/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D3" sqref="D3"/>
    </sheetView>
  </sheetViews>
  <sheetFormatPr defaultRowHeight="12.75"/>
  <cols>
    <col min="1" max="1" width="5.42578125" style="112" customWidth="1"/>
    <col min="2" max="2" width="0.28515625" style="112" customWidth="1"/>
    <col min="3" max="3" width="2" style="112" customWidth="1"/>
    <col min="4" max="4" width="32.5703125" style="112" customWidth="1"/>
    <col min="5" max="5" width="6.7109375" style="112" bestFit="1" customWidth="1"/>
    <col min="6" max="8" width="12" style="112" customWidth="1"/>
    <col min="9" max="9" width="13.28515625" style="112" customWidth="1"/>
    <col min="10" max="11" width="12" style="112" customWidth="1"/>
    <col min="12" max="12" width="8.42578125" style="112" bestFit="1" customWidth="1"/>
    <col min="13" max="13" width="9.5703125" style="112" customWidth="1"/>
    <col min="14" max="14" width="8.7109375" style="112" customWidth="1"/>
    <col min="15" max="16384" width="9.140625" style="112"/>
  </cols>
  <sheetData>
    <row r="1" spans="1:13">
      <c r="D1" s="2" t="s">
        <v>517</v>
      </c>
      <c r="E1" s="2"/>
      <c r="F1" s="2"/>
      <c r="J1" s="2" t="s">
        <v>526</v>
      </c>
    </row>
    <row r="2" spans="1:13">
      <c r="D2" s="2" t="s">
        <v>518</v>
      </c>
      <c r="E2" s="2"/>
      <c r="F2" s="2"/>
      <c r="J2" s="303" t="s">
        <v>3</v>
      </c>
    </row>
    <row r="3" spans="1:13">
      <c r="D3" s="339">
        <v>43220</v>
      </c>
      <c r="E3" s="2"/>
      <c r="F3" s="2"/>
      <c r="J3" s="32" t="s">
        <v>317</v>
      </c>
    </row>
    <row r="5" spans="1:13" ht="30" customHeight="1">
      <c r="A5" s="554" t="s">
        <v>4</v>
      </c>
      <c r="B5" s="554"/>
      <c r="C5" s="554"/>
      <c r="D5" s="554"/>
      <c r="E5" s="554"/>
      <c r="F5" s="554"/>
      <c r="G5" s="554"/>
      <c r="H5" s="554"/>
      <c r="I5" s="554"/>
      <c r="J5" s="554"/>
      <c r="K5" s="554"/>
      <c r="L5" s="554"/>
      <c r="M5" s="554"/>
    </row>
    <row r="6" spans="1:13">
      <c r="D6" s="555"/>
      <c r="E6" s="555"/>
      <c r="F6" s="555"/>
      <c r="G6" s="555"/>
      <c r="H6" s="555"/>
      <c r="I6" s="555"/>
      <c r="J6" s="555"/>
      <c r="K6" s="555"/>
      <c r="L6" s="555"/>
      <c r="M6" s="555"/>
    </row>
    <row r="7" spans="1:13" ht="12.75" customHeight="1">
      <c r="A7" s="556" t="s">
        <v>5</v>
      </c>
      <c r="B7" s="556"/>
      <c r="C7" s="556"/>
      <c r="D7" s="556"/>
      <c r="E7" s="556"/>
      <c r="F7" s="556"/>
      <c r="G7" s="556"/>
      <c r="H7" s="556"/>
      <c r="I7" s="556"/>
      <c r="J7" s="556"/>
      <c r="K7" s="556"/>
      <c r="L7" s="556"/>
      <c r="M7" s="556"/>
    </row>
    <row r="8" spans="1:13">
      <c r="J8" s="112" t="s">
        <v>527</v>
      </c>
    </row>
    <row r="9" spans="1:13" ht="27" customHeight="1">
      <c r="A9" s="542" t="s">
        <v>315</v>
      </c>
      <c r="B9" s="558" t="s">
        <v>347</v>
      </c>
      <c r="C9" s="559"/>
      <c r="D9" s="560"/>
      <c r="E9" s="542" t="s">
        <v>430</v>
      </c>
      <c r="F9" s="542" t="s">
        <v>431</v>
      </c>
      <c r="G9" s="542" t="s">
        <v>432</v>
      </c>
      <c r="H9" s="542"/>
      <c r="I9" s="542"/>
      <c r="J9" s="542" t="s">
        <v>6</v>
      </c>
      <c r="K9" s="542"/>
      <c r="L9" s="564" t="s">
        <v>436</v>
      </c>
      <c r="M9" s="542" t="s">
        <v>106</v>
      </c>
    </row>
    <row r="10" spans="1:13" ht="101.25" customHeight="1">
      <c r="A10" s="557"/>
      <c r="B10" s="561"/>
      <c r="C10" s="562"/>
      <c r="D10" s="563"/>
      <c r="E10" s="542"/>
      <c r="F10" s="542"/>
      <c r="G10" s="312" t="s">
        <v>24</v>
      </c>
      <c r="H10" s="312" t="s">
        <v>7</v>
      </c>
      <c r="I10" s="312" t="s">
        <v>8</v>
      </c>
      <c r="J10" s="312" t="s">
        <v>9</v>
      </c>
      <c r="K10" s="312" t="s">
        <v>10</v>
      </c>
      <c r="L10" s="565"/>
      <c r="M10" s="542"/>
    </row>
    <row r="11" spans="1:13">
      <c r="A11" s="127">
        <v>1</v>
      </c>
      <c r="B11" s="169"/>
      <c r="C11" s="170"/>
      <c r="D11" s="171">
        <v>2</v>
      </c>
      <c r="E11" s="172">
        <v>3</v>
      </c>
      <c r="F11" s="172">
        <v>4</v>
      </c>
      <c r="G11" s="172">
        <v>5</v>
      </c>
      <c r="H11" s="172">
        <v>6</v>
      </c>
      <c r="I11" s="172">
        <v>7</v>
      </c>
      <c r="J11" s="172">
        <v>8</v>
      </c>
      <c r="K11" s="172">
        <v>9</v>
      </c>
      <c r="L11" s="172">
        <v>10</v>
      </c>
      <c r="M11" s="44">
        <v>11</v>
      </c>
    </row>
    <row r="12" spans="1:13" ht="24.95" customHeight="1">
      <c r="A12" s="173" t="s">
        <v>316</v>
      </c>
      <c r="B12" s="543" t="s">
        <v>228</v>
      </c>
      <c r="C12" s="544"/>
      <c r="D12" s="545"/>
      <c r="E12" s="174"/>
      <c r="F12" s="326">
        <v>2943.86</v>
      </c>
      <c r="G12" s="326"/>
      <c r="H12" s="326"/>
      <c r="I12" s="326"/>
      <c r="J12" s="326"/>
      <c r="K12" s="326"/>
      <c r="L12" s="326"/>
      <c r="M12" s="326">
        <f>SUM(F12:L12)</f>
        <v>2943.86</v>
      </c>
    </row>
    <row r="13" spans="1:13">
      <c r="A13" s="295" t="s">
        <v>318</v>
      </c>
      <c r="B13" s="175"/>
      <c r="C13" s="176" t="s">
        <v>11</v>
      </c>
      <c r="D13" s="177"/>
      <c r="E13" s="174"/>
      <c r="F13" s="178"/>
      <c r="G13" s="174"/>
      <c r="H13" s="174"/>
      <c r="I13" s="174"/>
      <c r="J13" s="174"/>
      <c r="K13" s="179"/>
      <c r="L13" s="179"/>
      <c r="M13" s="174"/>
    </row>
    <row r="14" spans="1:13">
      <c r="A14" s="180" t="s">
        <v>190</v>
      </c>
      <c r="B14" s="181"/>
      <c r="C14" s="170"/>
      <c r="D14" s="313" t="s">
        <v>231</v>
      </c>
      <c r="E14" s="174"/>
      <c r="F14" s="178"/>
      <c r="G14" s="174"/>
      <c r="H14" s="174"/>
      <c r="I14" s="174"/>
      <c r="J14" s="174"/>
      <c r="K14" s="179"/>
      <c r="L14" s="179"/>
      <c r="M14" s="174"/>
    </row>
    <row r="15" spans="1:13" ht="25.5">
      <c r="A15" s="182" t="s">
        <v>191</v>
      </c>
      <c r="B15" s="170"/>
      <c r="C15" s="170"/>
      <c r="D15" s="313" t="s">
        <v>232</v>
      </c>
      <c r="E15" s="174"/>
      <c r="F15" s="178"/>
      <c r="G15" s="174"/>
      <c r="H15" s="174"/>
      <c r="I15" s="174"/>
      <c r="J15" s="174"/>
      <c r="K15" s="179"/>
      <c r="L15" s="179"/>
      <c r="M15" s="174"/>
    </row>
    <row r="16" spans="1:13" ht="28.5" customHeight="1">
      <c r="A16" s="183" t="s">
        <v>320</v>
      </c>
      <c r="B16" s="184"/>
      <c r="C16" s="546" t="s">
        <v>12</v>
      </c>
      <c r="D16" s="547"/>
      <c r="E16" s="174"/>
      <c r="F16" s="174"/>
      <c r="G16" s="174"/>
      <c r="H16" s="174"/>
      <c r="I16" s="174"/>
      <c r="J16" s="174"/>
      <c r="K16" s="174"/>
      <c r="L16" s="174"/>
      <c r="M16" s="128"/>
    </row>
    <row r="17" spans="1:13">
      <c r="A17" s="180" t="s">
        <v>192</v>
      </c>
      <c r="B17" s="185"/>
      <c r="C17" s="170"/>
      <c r="D17" s="313" t="s">
        <v>234</v>
      </c>
      <c r="E17" s="174"/>
      <c r="F17" s="174"/>
      <c r="G17" s="174"/>
      <c r="H17" s="174"/>
      <c r="I17" s="174"/>
      <c r="J17" s="174"/>
      <c r="K17" s="174"/>
      <c r="L17" s="174"/>
      <c r="M17" s="128"/>
    </row>
    <row r="18" spans="1:13">
      <c r="A18" s="180" t="s">
        <v>193</v>
      </c>
      <c r="B18" s="185"/>
      <c r="C18" s="170"/>
      <c r="D18" s="313" t="s">
        <v>235</v>
      </c>
      <c r="E18" s="174"/>
      <c r="F18" s="174"/>
      <c r="G18" s="174"/>
      <c r="H18" s="174"/>
      <c r="I18" s="174"/>
      <c r="J18" s="174"/>
      <c r="K18" s="174"/>
      <c r="L18" s="174"/>
      <c r="M18" s="128"/>
    </row>
    <row r="19" spans="1:13">
      <c r="A19" s="180" t="s">
        <v>280</v>
      </c>
      <c r="B19" s="185"/>
      <c r="C19" s="170"/>
      <c r="D19" s="313" t="s">
        <v>236</v>
      </c>
      <c r="E19" s="174"/>
      <c r="F19" s="174"/>
      <c r="G19" s="174"/>
      <c r="H19" s="174"/>
      <c r="I19" s="174"/>
      <c r="J19" s="174"/>
      <c r="K19" s="174"/>
      <c r="L19" s="174"/>
      <c r="M19" s="128"/>
    </row>
    <row r="20" spans="1:13">
      <c r="A20" s="295" t="s">
        <v>321</v>
      </c>
      <c r="B20" s="186"/>
      <c r="C20" s="187" t="s">
        <v>297</v>
      </c>
      <c r="D20" s="188"/>
      <c r="E20" s="174"/>
      <c r="F20" s="174"/>
      <c r="G20" s="174"/>
      <c r="H20" s="174"/>
      <c r="I20" s="174"/>
      <c r="J20" s="189"/>
      <c r="K20" s="179"/>
      <c r="L20" s="179"/>
      <c r="M20" s="174"/>
    </row>
    <row r="21" spans="1:13" ht="24.95" customHeight="1">
      <c r="A21" s="173" t="s">
        <v>322</v>
      </c>
      <c r="B21" s="548" t="s">
        <v>237</v>
      </c>
      <c r="C21" s="549"/>
      <c r="D21" s="550"/>
      <c r="E21" s="174"/>
      <c r="F21" s="326">
        <v>2943.86</v>
      </c>
      <c r="G21" s="326"/>
      <c r="H21" s="326"/>
      <c r="I21" s="326"/>
      <c r="J21" s="326"/>
      <c r="K21" s="326"/>
      <c r="L21" s="326"/>
      <c r="M21" s="326">
        <v>2943.86</v>
      </c>
    </row>
    <row r="22" spans="1:13" ht="24.95" customHeight="1">
      <c r="A22" s="173" t="s">
        <v>323</v>
      </c>
      <c r="B22" s="543" t="s">
        <v>13</v>
      </c>
      <c r="C22" s="544"/>
      <c r="D22" s="545"/>
      <c r="E22" s="44" t="s">
        <v>187</v>
      </c>
      <c r="F22" s="326">
        <v>-2548.2600000000002</v>
      </c>
      <c r="G22" s="326"/>
      <c r="H22" s="385" t="s">
        <v>187</v>
      </c>
      <c r="I22" s="385"/>
      <c r="J22" s="385" t="s">
        <v>187</v>
      </c>
      <c r="K22" s="385" t="s">
        <v>187</v>
      </c>
      <c r="L22" s="385"/>
      <c r="M22" s="326">
        <v>-2548.2600000000002</v>
      </c>
    </row>
    <row r="23" spans="1:13" ht="30" customHeight="1">
      <c r="A23" s="295" t="s">
        <v>324</v>
      </c>
      <c r="B23" s="311"/>
      <c r="C23" s="551" t="s">
        <v>14</v>
      </c>
      <c r="D23" s="552"/>
      <c r="E23" s="44" t="s">
        <v>187</v>
      </c>
      <c r="F23" s="172"/>
      <c r="G23" s="172"/>
      <c r="H23" s="44" t="s">
        <v>187</v>
      </c>
      <c r="I23" s="44"/>
      <c r="J23" s="44" t="s">
        <v>187</v>
      </c>
      <c r="K23" s="44" t="s">
        <v>187</v>
      </c>
      <c r="L23" s="44"/>
      <c r="M23" s="172"/>
    </row>
    <row r="24" spans="1:13" ht="26.25" customHeight="1">
      <c r="A24" s="295" t="s">
        <v>325</v>
      </c>
      <c r="B24" s="175"/>
      <c r="C24" s="532" t="s">
        <v>15</v>
      </c>
      <c r="D24" s="553"/>
      <c r="E24" s="44" t="s">
        <v>187</v>
      </c>
      <c r="F24" s="327">
        <v>-42.3</v>
      </c>
      <c r="G24" s="328"/>
      <c r="H24" s="44" t="s">
        <v>187</v>
      </c>
      <c r="I24" s="190"/>
      <c r="J24" s="44" t="s">
        <v>187</v>
      </c>
      <c r="K24" s="44" t="s">
        <v>187</v>
      </c>
      <c r="L24" s="44"/>
      <c r="M24" s="327">
        <v>-42.3</v>
      </c>
    </row>
    <row r="25" spans="1:13" ht="24.95" customHeight="1">
      <c r="A25" s="295" t="s">
        <v>326</v>
      </c>
      <c r="B25" s="175"/>
      <c r="C25" s="532" t="s">
        <v>16</v>
      </c>
      <c r="D25" s="533"/>
      <c r="E25" s="44" t="s">
        <v>187</v>
      </c>
      <c r="F25" s="328"/>
      <c r="G25" s="328"/>
      <c r="H25" s="44" t="s">
        <v>187</v>
      </c>
      <c r="I25" s="190"/>
      <c r="J25" s="44" t="s">
        <v>187</v>
      </c>
      <c r="K25" s="44" t="s">
        <v>187</v>
      </c>
      <c r="L25" s="44"/>
      <c r="M25" s="326"/>
    </row>
    <row r="26" spans="1:13">
      <c r="A26" s="180" t="s">
        <v>242</v>
      </c>
      <c r="B26" s="181"/>
      <c r="C26" s="191"/>
      <c r="D26" s="192" t="s">
        <v>234</v>
      </c>
      <c r="E26" s="7" t="s">
        <v>187</v>
      </c>
      <c r="F26" s="329"/>
      <c r="G26" s="329"/>
      <c r="H26" s="7" t="s">
        <v>187</v>
      </c>
      <c r="I26" s="193"/>
      <c r="J26" s="7" t="s">
        <v>187</v>
      </c>
      <c r="K26" s="7" t="s">
        <v>187</v>
      </c>
      <c r="L26" s="7"/>
      <c r="M26" s="326"/>
    </row>
    <row r="27" spans="1:13">
      <c r="A27" s="180" t="s">
        <v>243</v>
      </c>
      <c r="B27" s="181"/>
      <c r="C27" s="191"/>
      <c r="D27" s="192" t="s">
        <v>235</v>
      </c>
      <c r="E27" s="7" t="s">
        <v>187</v>
      </c>
      <c r="F27" s="329"/>
      <c r="G27" s="329"/>
      <c r="H27" s="7" t="s">
        <v>187</v>
      </c>
      <c r="I27" s="193"/>
      <c r="J27" s="7" t="s">
        <v>187</v>
      </c>
      <c r="K27" s="7" t="s">
        <v>187</v>
      </c>
      <c r="L27" s="7"/>
      <c r="M27" s="326"/>
    </row>
    <row r="28" spans="1:13">
      <c r="A28" s="180" t="s">
        <v>244</v>
      </c>
      <c r="B28" s="181"/>
      <c r="C28" s="191"/>
      <c r="D28" s="192" t="s">
        <v>236</v>
      </c>
      <c r="E28" s="7" t="s">
        <v>187</v>
      </c>
      <c r="F28" s="329"/>
      <c r="G28" s="329"/>
      <c r="H28" s="7" t="s">
        <v>187</v>
      </c>
      <c r="I28" s="193"/>
      <c r="J28" s="7" t="s">
        <v>187</v>
      </c>
      <c r="K28" s="7" t="s">
        <v>187</v>
      </c>
      <c r="L28" s="7"/>
      <c r="M28" s="326"/>
    </row>
    <row r="29" spans="1:13">
      <c r="A29" s="127" t="s">
        <v>327</v>
      </c>
      <c r="B29" s="185"/>
      <c r="C29" s="194" t="s">
        <v>297</v>
      </c>
      <c r="D29" s="313"/>
      <c r="E29" s="44" t="s">
        <v>187</v>
      </c>
      <c r="F29" s="330"/>
      <c r="G29" s="330"/>
      <c r="H29" s="44" t="s">
        <v>187</v>
      </c>
      <c r="I29" s="195"/>
      <c r="J29" s="44" t="s">
        <v>187</v>
      </c>
      <c r="K29" s="44" t="s">
        <v>187</v>
      </c>
      <c r="L29" s="44"/>
      <c r="M29" s="326"/>
    </row>
    <row r="30" spans="1:13" ht="24.95" customHeight="1">
      <c r="A30" s="173" t="s">
        <v>328</v>
      </c>
      <c r="B30" s="534" t="s">
        <v>17</v>
      </c>
      <c r="C30" s="535"/>
      <c r="D30" s="536"/>
      <c r="E30" s="44" t="s">
        <v>187</v>
      </c>
      <c r="F30" s="326">
        <v>-2590.56</v>
      </c>
      <c r="G30" s="326"/>
      <c r="H30" s="333" t="s">
        <v>187</v>
      </c>
      <c r="I30" s="333"/>
      <c r="J30" s="333" t="s">
        <v>187</v>
      </c>
      <c r="K30" s="333" t="s">
        <v>187</v>
      </c>
      <c r="L30" s="333"/>
      <c r="M30" s="326">
        <v>-2590.56</v>
      </c>
    </row>
    <row r="31" spans="1:13" ht="24.95" customHeight="1">
      <c r="A31" s="295" t="s">
        <v>329</v>
      </c>
      <c r="B31" s="543" t="s">
        <v>246</v>
      </c>
      <c r="C31" s="544"/>
      <c r="D31" s="545"/>
      <c r="E31" s="174"/>
      <c r="F31" s="172"/>
      <c r="G31" s="172"/>
      <c r="H31" s="172"/>
      <c r="I31" s="172"/>
      <c r="J31" s="172"/>
      <c r="K31" s="172"/>
      <c r="L31" s="172"/>
      <c r="M31" s="326"/>
    </row>
    <row r="32" spans="1:13" ht="24.95" customHeight="1">
      <c r="A32" s="295" t="s">
        <v>330</v>
      </c>
      <c r="B32" s="311"/>
      <c r="C32" s="551" t="s">
        <v>247</v>
      </c>
      <c r="D32" s="552"/>
      <c r="E32" s="174"/>
      <c r="F32" s="172"/>
      <c r="G32" s="172"/>
      <c r="H32" s="172"/>
      <c r="I32" s="172"/>
      <c r="J32" s="172"/>
      <c r="K32" s="172"/>
      <c r="L32" s="172"/>
      <c r="M32" s="326"/>
    </row>
    <row r="33" spans="1:13" ht="33" customHeight="1">
      <c r="A33" s="295" t="s">
        <v>331</v>
      </c>
      <c r="B33" s="175"/>
      <c r="C33" s="540" t="s">
        <v>18</v>
      </c>
      <c r="D33" s="541"/>
      <c r="E33" s="174"/>
      <c r="F33" s="172"/>
      <c r="G33" s="172"/>
      <c r="H33" s="172"/>
      <c r="I33" s="172"/>
      <c r="J33" s="172"/>
      <c r="K33" s="172"/>
      <c r="L33" s="172"/>
      <c r="M33" s="326"/>
    </row>
    <row r="34" spans="1:13" ht="29.25" customHeight="1">
      <c r="A34" s="295" t="s">
        <v>332</v>
      </c>
      <c r="B34" s="175"/>
      <c r="C34" s="532" t="s">
        <v>249</v>
      </c>
      <c r="D34" s="533"/>
      <c r="E34" s="174"/>
      <c r="F34" s="172"/>
      <c r="G34" s="172"/>
      <c r="H34" s="172"/>
      <c r="I34" s="172"/>
      <c r="J34" s="172"/>
      <c r="K34" s="172"/>
      <c r="L34" s="172"/>
      <c r="M34" s="326"/>
    </row>
    <row r="35" spans="1:13" ht="24.95" customHeight="1">
      <c r="A35" s="173" t="s">
        <v>334</v>
      </c>
      <c r="B35" s="175"/>
      <c r="C35" s="532" t="s">
        <v>19</v>
      </c>
      <c r="D35" s="533"/>
      <c r="E35" s="174"/>
      <c r="F35" s="172"/>
      <c r="G35" s="172"/>
      <c r="H35" s="172"/>
      <c r="I35" s="172"/>
      <c r="J35" s="172"/>
      <c r="K35" s="172"/>
      <c r="L35" s="172"/>
      <c r="M35" s="326"/>
    </row>
    <row r="36" spans="1:13">
      <c r="A36" s="180" t="s">
        <v>251</v>
      </c>
      <c r="B36" s="181"/>
      <c r="C36" s="191"/>
      <c r="D36" s="192" t="s">
        <v>234</v>
      </c>
      <c r="E36" s="174"/>
      <c r="F36" s="172"/>
      <c r="G36" s="172"/>
      <c r="H36" s="172"/>
      <c r="I36" s="172"/>
      <c r="J36" s="172"/>
      <c r="K36" s="172"/>
      <c r="L36" s="172"/>
      <c r="M36" s="326"/>
    </row>
    <row r="37" spans="1:13">
      <c r="A37" s="180" t="s">
        <v>252</v>
      </c>
      <c r="B37" s="181"/>
      <c r="C37" s="191"/>
      <c r="D37" s="192" t="s">
        <v>235</v>
      </c>
      <c r="E37" s="174"/>
      <c r="F37" s="172"/>
      <c r="G37" s="172"/>
      <c r="H37" s="172"/>
      <c r="I37" s="172"/>
      <c r="J37" s="172"/>
      <c r="K37" s="172"/>
      <c r="L37" s="172"/>
      <c r="M37" s="326"/>
    </row>
    <row r="38" spans="1:13">
      <c r="A38" s="180" t="s">
        <v>253</v>
      </c>
      <c r="B38" s="181"/>
      <c r="C38" s="191"/>
      <c r="D38" s="192" t="s">
        <v>236</v>
      </c>
      <c r="E38" s="174"/>
      <c r="F38" s="172"/>
      <c r="G38" s="172"/>
      <c r="H38" s="172"/>
      <c r="I38" s="172"/>
      <c r="J38" s="172"/>
      <c r="K38" s="172"/>
      <c r="L38" s="172"/>
      <c r="M38" s="326"/>
    </row>
    <row r="39" spans="1:13">
      <c r="A39" s="295" t="s">
        <v>335</v>
      </c>
      <c r="B39" s="175"/>
      <c r="C39" s="196" t="s">
        <v>297</v>
      </c>
      <c r="D39" s="177"/>
      <c r="E39" s="174"/>
      <c r="F39" s="172"/>
      <c r="G39" s="172"/>
      <c r="H39" s="172"/>
      <c r="I39" s="172"/>
      <c r="J39" s="172"/>
      <c r="K39" s="172"/>
      <c r="L39" s="172"/>
      <c r="M39" s="326"/>
    </row>
    <row r="40" spans="1:13" ht="26.25" customHeight="1">
      <c r="A40" s="173" t="s">
        <v>336</v>
      </c>
      <c r="B40" s="534" t="s">
        <v>20</v>
      </c>
      <c r="C40" s="535"/>
      <c r="D40" s="536"/>
      <c r="E40" s="174"/>
      <c r="F40" s="172"/>
      <c r="G40" s="172"/>
      <c r="H40" s="172"/>
      <c r="I40" s="172"/>
      <c r="J40" s="172"/>
      <c r="K40" s="172"/>
      <c r="L40" s="172"/>
      <c r="M40" s="326"/>
    </row>
    <row r="41" spans="1:13" ht="24.95" customHeight="1">
      <c r="A41" s="173" t="s">
        <v>337</v>
      </c>
      <c r="B41" s="537" t="s">
        <v>21</v>
      </c>
      <c r="C41" s="538"/>
      <c r="D41" s="539"/>
      <c r="E41" s="174"/>
      <c r="F41" s="331">
        <v>353.3</v>
      </c>
      <c r="G41" s="326"/>
      <c r="H41" s="326"/>
      <c r="I41" s="326"/>
      <c r="J41" s="326"/>
      <c r="K41" s="326"/>
      <c r="L41" s="326"/>
      <c r="M41" s="331">
        <v>353.3</v>
      </c>
    </row>
    <row r="42" spans="1:13" ht="24.95" customHeight="1">
      <c r="A42" s="173" t="s">
        <v>338</v>
      </c>
      <c r="B42" s="534" t="s">
        <v>22</v>
      </c>
      <c r="C42" s="535"/>
      <c r="D42" s="536"/>
      <c r="E42" s="174"/>
      <c r="F42" s="331">
        <v>395.6</v>
      </c>
      <c r="G42" s="326"/>
      <c r="H42" s="326"/>
      <c r="I42" s="326"/>
      <c r="J42" s="326"/>
      <c r="K42" s="326"/>
      <c r="L42" s="326"/>
      <c r="M42" s="331">
        <v>395.6</v>
      </c>
    </row>
    <row r="43" spans="1:13">
      <c r="A43" s="109" t="s">
        <v>25</v>
      </c>
      <c r="B43" s="109"/>
      <c r="C43" s="109"/>
      <c r="D43" s="109"/>
      <c r="E43" s="109"/>
      <c r="F43" s="109"/>
    </row>
    <row r="44" spans="1:13">
      <c r="A44" s="197" t="s">
        <v>23</v>
      </c>
    </row>
    <row r="48" spans="1:13" ht="15">
      <c r="D48" s="112" t="s">
        <v>521</v>
      </c>
      <c r="H48" s="112" t="s">
        <v>522</v>
      </c>
      <c r="I48" s="323"/>
    </row>
    <row r="49" spans="4:9" ht="15">
      <c r="I49" s="323"/>
    </row>
    <row r="50" spans="4:9" ht="15">
      <c r="D50" s="112" t="s">
        <v>523</v>
      </c>
      <c r="H50" s="112" t="s">
        <v>524</v>
      </c>
      <c r="I50" s="323"/>
    </row>
  </sheetData>
  <mergeCells count="27">
    <mergeCell ref="A5:M5"/>
    <mergeCell ref="D6:M6"/>
    <mergeCell ref="A7:M7"/>
    <mergeCell ref="A9:A10"/>
    <mergeCell ref="B9:D10"/>
    <mergeCell ref="E9:E10"/>
    <mergeCell ref="F9:F10"/>
    <mergeCell ref="G9:I9"/>
    <mergeCell ref="J9:K9"/>
    <mergeCell ref="L9:L10"/>
    <mergeCell ref="C33:D33"/>
    <mergeCell ref="M9:M10"/>
    <mergeCell ref="B12:D12"/>
    <mergeCell ref="C16:D16"/>
    <mergeCell ref="B21:D21"/>
    <mergeCell ref="B22:D22"/>
    <mergeCell ref="C23:D23"/>
    <mergeCell ref="C24:D24"/>
    <mergeCell ref="C25:D25"/>
    <mergeCell ref="B30:D30"/>
    <mergeCell ref="B31:D31"/>
    <mergeCell ref="C32:D32"/>
    <mergeCell ref="C34:D34"/>
    <mergeCell ref="C35:D35"/>
    <mergeCell ref="B40:D40"/>
    <mergeCell ref="B41:D41"/>
    <mergeCell ref="B42:D4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opLeftCell="A39" workbookViewId="0">
      <selection activeCell="Y47" sqref="Y47"/>
    </sheetView>
  </sheetViews>
  <sheetFormatPr defaultRowHeight="12.75"/>
  <cols>
    <col min="1" max="1" width="4.85546875" style="88" customWidth="1"/>
    <col min="2" max="2" width="0.28515625" style="294" customWidth="1"/>
    <col min="3" max="3" width="1.5703125" style="294" customWidth="1"/>
    <col min="4" max="4" width="21.85546875" style="294" customWidth="1"/>
    <col min="5" max="5" width="6.7109375" style="294" customWidth="1"/>
    <col min="6" max="6" width="7" style="294" customWidth="1"/>
    <col min="7" max="7" width="6.7109375" style="294" customWidth="1"/>
    <col min="8" max="8" width="9.28515625" style="294" customWidth="1"/>
    <col min="9" max="9" width="8.28515625" style="294" customWidth="1"/>
    <col min="10" max="10" width="9.7109375" style="294" customWidth="1"/>
    <col min="11" max="11" width="8.85546875" style="294" customWidth="1"/>
    <col min="12" max="12" width="7.7109375" style="294" customWidth="1"/>
    <col min="13" max="13" width="9" style="294" customWidth="1"/>
    <col min="14" max="14" width="8.28515625" style="294" customWidth="1"/>
    <col min="15" max="15" width="8.85546875" style="294" customWidth="1"/>
    <col min="16" max="17" width="8.28515625" style="294" customWidth="1"/>
    <col min="18" max="18" width="10" style="294" customWidth="1"/>
    <col min="19" max="16384" width="9.140625" style="294"/>
  </cols>
  <sheetData>
    <row r="1" spans="1:18">
      <c r="D1" s="2" t="s">
        <v>517</v>
      </c>
      <c r="E1" s="340"/>
      <c r="F1" s="340"/>
      <c r="G1" s="340"/>
      <c r="N1" s="2" t="s">
        <v>529</v>
      </c>
      <c r="O1" s="340"/>
      <c r="P1" s="340"/>
      <c r="Q1" s="340"/>
    </row>
    <row r="2" spans="1:18" ht="14.25" customHeight="1">
      <c r="A2" s="32"/>
      <c r="B2" s="85"/>
      <c r="C2" s="85"/>
      <c r="D2" s="2" t="s">
        <v>518</v>
      </c>
      <c r="E2" s="341"/>
      <c r="F2" s="341"/>
      <c r="G2" s="341"/>
      <c r="H2" s="85"/>
      <c r="I2" s="85"/>
      <c r="J2" s="85"/>
      <c r="K2" s="85"/>
      <c r="L2" s="85"/>
      <c r="N2" s="303" t="s">
        <v>214</v>
      </c>
      <c r="O2" s="299"/>
      <c r="P2" s="299"/>
      <c r="Q2" s="299"/>
      <c r="R2" s="299"/>
    </row>
    <row r="3" spans="1:18" ht="13.5" customHeight="1">
      <c r="A3" s="32"/>
      <c r="B3" s="85"/>
      <c r="C3" s="85"/>
      <c r="D3" s="339">
        <v>43220</v>
      </c>
      <c r="E3" s="341"/>
      <c r="F3" s="341"/>
      <c r="G3" s="341"/>
      <c r="H3" s="85"/>
      <c r="I3" s="85"/>
      <c r="J3" s="85"/>
      <c r="K3" s="85"/>
      <c r="L3" s="85"/>
      <c r="M3" s="32"/>
      <c r="N3" s="32" t="s">
        <v>317</v>
      </c>
      <c r="O3" s="32"/>
      <c r="P3" s="32"/>
      <c r="Q3" s="32"/>
    </row>
    <row r="4" spans="1:18" ht="31.5" customHeight="1">
      <c r="A4" s="587" t="s">
        <v>215</v>
      </c>
      <c r="B4" s="587"/>
      <c r="C4" s="587"/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</row>
    <row r="5" spans="1:18" ht="18.75" customHeight="1">
      <c r="A5" s="587" t="s">
        <v>216</v>
      </c>
      <c r="B5" s="587"/>
      <c r="C5" s="587"/>
      <c r="D5" s="587"/>
      <c r="E5" s="587"/>
      <c r="F5" s="587"/>
      <c r="G5" s="587"/>
      <c r="H5" s="587"/>
      <c r="I5" s="587"/>
      <c r="J5" s="587"/>
      <c r="K5" s="587"/>
      <c r="L5" s="587"/>
      <c r="M5" s="587"/>
      <c r="N5" s="587"/>
      <c r="O5" s="587"/>
      <c r="P5" s="587"/>
      <c r="Q5" s="587"/>
      <c r="R5" s="587"/>
    </row>
    <row r="6" spans="1:18" ht="14.25" customHeight="1">
      <c r="A6" s="32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112" t="s">
        <v>527</v>
      </c>
      <c r="O6" s="85"/>
      <c r="P6" s="85"/>
      <c r="Q6" s="85"/>
      <c r="R6" s="85"/>
    </row>
    <row r="7" spans="1:18" ht="27" customHeight="1">
      <c r="A7" s="580" t="s">
        <v>217</v>
      </c>
      <c r="B7" s="588" t="s">
        <v>347</v>
      </c>
      <c r="C7" s="588"/>
      <c r="D7" s="588"/>
      <c r="E7" s="580" t="s">
        <v>437</v>
      </c>
      <c r="F7" s="580" t="s">
        <v>438</v>
      </c>
      <c r="G7" s="580"/>
      <c r="H7" s="580" t="s">
        <v>218</v>
      </c>
      <c r="I7" s="580" t="s">
        <v>219</v>
      </c>
      <c r="J7" s="580" t="s">
        <v>441</v>
      </c>
      <c r="K7" s="580" t="s">
        <v>220</v>
      </c>
      <c r="L7" s="580" t="s">
        <v>221</v>
      </c>
      <c r="M7" s="580" t="s">
        <v>444</v>
      </c>
      <c r="N7" s="580" t="s">
        <v>222</v>
      </c>
      <c r="O7" s="580"/>
      <c r="P7" s="580" t="s">
        <v>223</v>
      </c>
      <c r="Q7" s="580" t="s">
        <v>224</v>
      </c>
      <c r="R7" s="580" t="s">
        <v>106</v>
      </c>
    </row>
    <row r="8" spans="1:18" ht="54.75" customHeight="1">
      <c r="A8" s="580"/>
      <c r="B8" s="588"/>
      <c r="C8" s="588"/>
      <c r="D8" s="588"/>
      <c r="E8" s="580"/>
      <c r="F8" s="297" t="s">
        <v>225</v>
      </c>
      <c r="G8" s="297" t="s">
        <v>226</v>
      </c>
      <c r="H8" s="580"/>
      <c r="I8" s="580"/>
      <c r="J8" s="580"/>
      <c r="K8" s="580"/>
      <c r="L8" s="580"/>
      <c r="M8" s="580"/>
      <c r="N8" s="297" t="s">
        <v>227</v>
      </c>
      <c r="O8" s="297" t="s">
        <v>222</v>
      </c>
      <c r="P8" s="580"/>
      <c r="Q8" s="580"/>
      <c r="R8" s="580"/>
    </row>
    <row r="9" spans="1:18" ht="17.25" customHeight="1">
      <c r="A9" s="126">
        <v>1</v>
      </c>
      <c r="B9" s="581">
        <v>2</v>
      </c>
      <c r="C9" s="581"/>
      <c r="D9" s="581"/>
      <c r="E9" s="126">
        <v>3</v>
      </c>
      <c r="F9" s="126">
        <v>4</v>
      </c>
      <c r="G9" s="126">
        <v>5</v>
      </c>
      <c r="H9" s="126">
        <v>6</v>
      </c>
      <c r="I9" s="126">
        <v>7</v>
      </c>
      <c r="J9" s="126">
        <v>8</v>
      </c>
      <c r="K9" s="126">
        <v>9</v>
      </c>
      <c r="L9" s="126">
        <v>10</v>
      </c>
      <c r="M9" s="126">
        <v>11</v>
      </c>
      <c r="N9" s="126">
        <v>12</v>
      </c>
      <c r="O9" s="126">
        <v>13</v>
      </c>
      <c r="P9" s="126">
        <v>14</v>
      </c>
      <c r="Q9" s="126">
        <v>15</v>
      </c>
      <c r="R9" s="126">
        <v>16</v>
      </c>
    </row>
    <row r="10" spans="1:18" ht="40.5" customHeight="1">
      <c r="A10" s="158" t="s">
        <v>316</v>
      </c>
      <c r="B10" s="582" t="s">
        <v>228</v>
      </c>
      <c r="C10" s="583"/>
      <c r="D10" s="584"/>
      <c r="E10" s="386"/>
      <c r="F10" s="386"/>
      <c r="G10" s="386"/>
      <c r="H10" s="386">
        <v>12037.42</v>
      </c>
      <c r="I10" s="386"/>
      <c r="J10" s="389">
        <v>167278.1</v>
      </c>
      <c r="K10" s="386">
        <v>38121.870000000003</v>
      </c>
      <c r="L10" s="386"/>
      <c r="M10" s="386">
        <v>15661.06</v>
      </c>
      <c r="N10" s="386"/>
      <c r="O10" s="386">
        <v>98684.08</v>
      </c>
      <c r="P10" s="386">
        <v>9133.89</v>
      </c>
      <c r="Q10" s="386"/>
      <c r="R10" s="386">
        <f>SUM(E10:Q10)</f>
        <v>340916.42000000004</v>
      </c>
    </row>
    <row r="11" spans="1:18" ht="27.75" customHeight="1">
      <c r="A11" s="59" t="s">
        <v>318</v>
      </c>
      <c r="B11" s="159"/>
      <c r="C11" s="419" t="s">
        <v>229</v>
      </c>
      <c r="D11" s="576"/>
      <c r="E11" s="157"/>
      <c r="F11" s="335"/>
      <c r="G11" s="335"/>
      <c r="H11" s="335"/>
      <c r="I11" s="335"/>
      <c r="J11" s="332"/>
      <c r="K11" s="335"/>
      <c r="L11" s="335"/>
      <c r="M11" s="335"/>
      <c r="N11" s="335"/>
      <c r="O11" s="332">
        <v>1155</v>
      </c>
      <c r="P11" s="332">
        <v>1633.5</v>
      </c>
      <c r="Q11" s="335"/>
      <c r="R11" s="332">
        <f>SUM(O11:Q11)</f>
        <v>2788.5</v>
      </c>
    </row>
    <row r="12" spans="1:18" ht="24" customHeight="1">
      <c r="A12" s="160" t="s">
        <v>190</v>
      </c>
      <c r="B12" s="315" t="s">
        <v>230</v>
      </c>
      <c r="C12" s="161"/>
      <c r="D12" s="296" t="s">
        <v>231</v>
      </c>
      <c r="E12" s="157"/>
      <c r="F12" s="335"/>
      <c r="G12" s="335"/>
      <c r="H12" s="335"/>
      <c r="I12" s="335"/>
      <c r="J12" s="332"/>
      <c r="K12" s="335"/>
      <c r="L12" s="335"/>
      <c r="M12" s="335"/>
      <c r="N12" s="335"/>
      <c r="O12" s="332">
        <v>1155</v>
      </c>
      <c r="P12" s="332">
        <v>1633.5</v>
      </c>
      <c r="Q12" s="335"/>
      <c r="R12" s="332">
        <f>SUM(O12:Q12)</f>
        <v>2788.5</v>
      </c>
    </row>
    <row r="13" spans="1:18" ht="26.25" customHeight="1">
      <c r="A13" s="126" t="s">
        <v>191</v>
      </c>
      <c r="B13" s="161"/>
      <c r="C13" s="161"/>
      <c r="D13" s="82" t="s">
        <v>232</v>
      </c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4"/>
      <c r="Q13" s="334"/>
      <c r="R13" s="334"/>
    </row>
    <row r="14" spans="1:18" ht="52.5" customHeight="1">
      <c r="A14" s="59" t="s">
        <v>320</v>
      </c>
      <c r="B14" s="424" t="s">
        <v>233</v>
      </c>
      <c r="C14" s="585"/>
      <c r="D14" s="586"/>
      <c r="E14" s="157"/>
      <c r="F14" s="335"/>
      <c r="G14" s="335"/>
      <c r="H14" s="335">
        <v>-12037.42</v>
      </c>
      <c r="I14" s="335"/>
      <c r="J14" s="335"/>
      <c r="K14" s="332"/>
      <c r="L14" s="335"/>
      <c r="M14" s="335"/>
      <c r="N14" s="335"/>
      <c r="O14" s="335"/>
      <c r="P14" s="334"/>
      <c r="Q14" s="334"/>
      <c r="R14" s="334">
        <f>SUM(H14:Q14)</f>
        <v>-12037.42</v>
      </c>
    </row>
    <row r="15" spans="1:18">
      <c r="A15" s="86" t="s">
        <v>192</v>
      </c>
      <c r="B15" s="162"/>
      <c r="C15" s="161"/>
      <c r="D15" s="296" t="s">
        <v>234</v>
      </c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4"/>
      <c r="Q15" s="334"/>
      <c r="R15" s="334"/>
    </row>
    <row r="16" spans="1:18">
      <c r="A16" s="59" t="s">
        <v>193</v>
      </c>
      <c r="B16" s="162"/>
      <c r="C16" s="161"/>
      <c r="D16" s="296" t="s">
        <v>235</v>
      </c>
      <c r="E16" s="157"/>
      <c r="F16" s="335"/>
      <c r="G16" s="335"/>
      <c r="H16" s="335">
        <v>-12037.42</v>
      </c>
      <c r="I16" s="335"/>
      <c r="J16" s="335"/>
      <c r="K16" s="335"/>
      <c r="L16" s="335"/>
      <c r="M16" s="335"/>
      <c r="N16" s="335"/>
      <c r="O16" s="335"/>
      <c r="P16" s="334"/>
      <c r="Q16" s="334"/>
      <c r="R16" s="334">
        <f>SUM(H16:Q16)</f>
        <v>-12037.42</v>
      </c>
    </row>
    <row r="17" spans="1:18">
      <c r="A17" s="59" t="s">
        <v>280</v>
      </c>
      <c r="B17" s="162"/>
      <c r="C17" s="161"/>
      <c r="D17" s="296" t="s">
        <v>236</v>
      </c>
      <c r="E17" s="157"/>
      <c r="F17" s="335"/>
      <c r="G17" s="335"/>
      <c r="H17" s="335"/>
      <c r="I17" s="335"/>
      <c r="J17" s="335"/>
      <c r="K17" s="332"/>
      <c r="L17" s="335"/>
      <c r="M17" s="335"/>
      <c r="N17" s="335"/>
      <c r="O17" s="335"/>
      <c r="P17" s="334"/>
      <c r="Q17" s="334"/>
      <c r="R17" s="334"/>
    </row>
    <row r="18" spans="1:18" ht="15" customHeight="1">
      <c r="A18" s="59" t="s">
        <v>321</v>
      </c>
      <c r="B18" s="159"/>
      <c r="C18" s="419" t="s">
        <v>297</v>
      </c>
      <c r="D18" s="576"/>
      <c r="E18" s="157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4"/>
      <c r="Q18" s="334"/>
      <c r="R18" s="334"/>
    </row>
    <row r="19" spans="1:18" ht="48.75" customHeight="1">
      <c r="A19" s="158" t="s">
        <v>322</v>
      </c>
      <c r="B19" s="579" t="s">
        <v>237</v>
      </c>
      <c r="C19" s="579"/>
      <c r="D19" s="579"/>
      <c r="E19" s="334"/>
      <c r="F19" s="334"/>
      <c r="G19" s="334"/>
      <c r="H19" s="389">
        <v>0</v>
      </c>
      <c r="I19" s="334"/>
      <c r="J19" s="338">
        <v>167278.1</v>
      </c>
      <c r="K19" s="334">
        <v>38121.870000000003</v>
      </c>
      <c r="L19" s="334"/>
      <c r="M19" s="334">
        <v>15661.06</v>
      </c>
      <c r="N19" s="334"/>
      <c r="O19" s="334">
        <v>99839.08</v>
      </c>
      <c r="P19" s="389">
        <v>10767.39</v>
      </c>
      <c r="Q19" s="334"/>
      <c r="R19" s="389">
        <f>SUM(E19:Q19)</f>
        <v>331667.5</v>
      </c>
    </row>
    <row r="20" spans="1:18" ht="38.25" customHeight="1">
      <c r="A20" s="158" t="s">
        <v>323</v>
      </c>
      <c r="B20" s="566" t="s">
        <v>238</v>
      </c>
      <c r="C20" s="567"/>
      <c r="D20" s="568"/>
      <c r="E20" s="386" t="s">
        <v>187</v>
      </c>
      <c r="F20" s="386"/>
      <c r="G20" s="386"/>
      <c r="H20" s="386">
        <v>-6250.49</v>
      </c>
      <c r="I20" s="386"/>
      <c r="J20" s="389">
        <v>-154969.68</v>
      </c>
      <c r="K20" s="389">
        <v>-25870.14</v>
      </c>
      <c r="L20" s="386"/>
      <c r="M20" s="389">
        <v>-12212.76</v>
      </c>
      <c r="N20" s="7" t="s">
        <v>187</v>
      </c>
      <c r="O20" s="389">
        <v>-22735.56</v>
      </c>
      <c r="P20" s="386" t="s">
        <v>187</v>
      </c>
      <c r="Q20" s="386" t="s">
        <v>187</v>
      </c>
      <c r="R20" s="389">
        <f>SUM(H20:Q20)</f>
        <v>-222038.63</v>
      </c>
    </row>
    <row r="21" spans="1:18" ht="37.5" customHeight="1">
      <c r="A21" s="86" t="s">
        <v>324</v>
      </c>
      <c r="B21" s="162"/>
      <c r="C21" s="419" t="s">
        <v>239</v>
      </c>
      <c r="D21" s="576"/>
      <c r="E21" s="335" t="s">
        <v>187</v>
      </c>
      <c r="F21" s="335"/>
      <c r="G21" s="335"/>
      <c r="H21" s="335"/>
      <c r="I21" s="335"/>
      <c r="J21" s="335"/>
      <c r="K21" s="335"/>
      <c r="L21" s="335"/>
      <c r="M21" s="335"/>
      <c r="N21" s="7" t="s">
        <v>187</v>
      </c>
      <c r="O21" s="335"/>
      <c r="P21" s="335" t="s">
        <v>187</v>
      </c>
      <c r="Q21" s="335" t="s">
        <v>187</v>
      </c>
      <c r="R21" s="334"/>
    </row>
    <row r="22" spans="1:18" ht="38.25" customHeight="1">
      <c r="A22" s="86" t="s">
        <v>325</v>
      </c>
      <c r="B22" s="162"/>
      <c r="C22" s="419" t="s">
        <v>240</v>
      </c>
      <c r="D22" s="576"/>
      <c r="E22" s="335" t="s">
        <v>187</v>
      </c>
      <c r="F22" s="335"/>
      <c r="G22" s="335"/>
      <c r="H22" s="332">
        <v>-134.41999999999999</v>
      </c>
      <c r="I22" s="335"/>
      <c r="J22" s="335">
        <v>-488.13</v>
      </c>
      <c r="K22" s="335">
        <v>-1000.89</v>
      </c>
      <c r="L22" s="335"/>
      <c r="M22" s="335">
        <v>-251.55</v>
      </c>
      <c r="N22" s="7"/>
      <c r="O22" s="335">
        <v>-2225.67</v>
      </c>
      <c r="P22" s="335"/>
      <c r="Q22" s="335"/>
      <c r="R22" s="338">
        <f>SUM(H22:Q22)</f>
        <v>-4100.66</v>
      </c>
    </row>
    <row r="23" spans="1:18" ht="51" customHeight="1">
      <c r="A23" s="86" t="s">
        <v>326</v>
      </c>
      <c r="B23" s="162"/>
      <c r="C23" s="419" t="s">
        <v>241</v>
      </c>
      <c r="D23" s="576"/>
      <c r="E23" s="335" t="s">
        <v>187</v>
      </c>
      <c r="F23" s="335"/>
      <c r="G23" s="335"/>
      <c r="H23" s="335">
        <v>6384.91</v>
      </c>
      <c r="I23" s="335"/>
      <c r="J23" s="335"/>
      <c r="K23" s="332"/>
      <c r="L23" s="335"/>
      <c r="M23" s="335"/>
      <c r="N23" s="7"/>
      <c r="O23" s="335"/>
      <c r="P23" s="335"/>
      <c r="Q23" s="335"/>
      <c r="R23" s="334">
        <f>SUM(F23:Q23)</f>
        <v>6384.91</v>
      </c>
    </row>
    <row r="24" spans="1:18">
      <c r="A24" s="163" t="s">
        <v>242</v>
      </c>
      <c r="B24" s="164"/>
      <c r="C24" s="309"/>
      <c r="D24" s="310" t="s">
        <v>234</v>
      </c>
      <c r="E24" s="7" t="s">
        <v>187</v>
      </c>
      <c r="F24" s="335"/>
      <c r="G24" s="335"/>
      <c r="H24" s="335"/>
      <c r="I24" s="335"/>
      <c r="J24" s="335"/>
      <c r="K24" s="335"/>
      <c r="L24" s="335"/>
      <c r="M24" s="335"/>
      <c r="N24" s="7"/>
      <c r="O24" s="7"/>
      <c r="P24" s="7"/>
      <c r="Q24" s="7"/>
      <c r="R24" s="334"/>
    </row>
    <row r="25" spans="1:18">
      <c r="A25" s="163" t="s">
        <v>243</v>
      </c>
      <c r="B25" s="164"/>
      <c r="C25" s="309"/>
      <c r="D25" s="310" t="s">
        <v>235</v>
      </c>
      <c r="E25" s="7" t="s">
        <v>187</v>
      </c>
      <c r="F25" s="335"/>
      <c r="G25" s="335"/>
      <c r="H25" s="335">
        <v>6384.91</v>
      </c>
      <c r="I25" s="335"/>
      <c r="J25" s="335"/>
      <c r="K25" s="335"/>
      <c r="L25" s="335"/>
      <c r="M25" s="335"/>
      <c r="N25" s="7"/>
      <c r="O25" s="7"/>
      <c r="P25" s="7"/>
      <c r="Q25" s="7"/>
      <c r="R25" s="334">
        <f>SUM(F25:Q25)</f>
        <v>6384.91</v>
      </c>
    </row>
    <row r="26" spans="1:18">
      <c r="A26" s="163" t="s">
        <v>244</v>
      </c>
      <c r="B26" s="164"/>
      <c r="C26" s="309"/>
      <c r="D26" s="310" t="s">
        <v>236</v>
      </c>
      <c r="E26" s="7" t="s">
        <v>187</v>
      </c>
      <c r="F26" s="335"/>
      <c r="G26" s="335"/>
      <c r="H26" s="335"/>
      <c r="I26" s="335"/>
      <c r="J26" s="335"/>
      <c r="K26" s="332"/>
      <c r="L26" s="335"/>
      <c r="M26" s="335"/>
      <c r="N26" s="7"/>
      <c r="O26" s="7"/>
      <c r="P26" s="7"/>
      <c r="Q26" s="7"/>
      <c r="R26" s="334"/>
    </row>
    <row r="27" spans="1:18" ht="15" customHeight="1">
      <c r="A27" s="86" t="s">
        <v>327</v>
      </c>
      <c r="B27" s="164"/>
      <c r="C27" s="577" t="s">
        <v>297</v>
      </c>
      <c r="D27" s="578"/>
      <c r="E27" s="7" t="s">
        <v>187</v>
      </c>
      <c r="F27" s="335"/>
      <c r="G27" s="335"/>
      <c r="H27" s="335"/>
      <c r="I27" s="335"/>
      <c r="J27" s="335"/>
      <c r="K27" s="335"/>
      <c r="L27" s="335"/>
      <c r="M27" s="335"/>
      <c r="N27" s="7"/>
      <c r="O27" s="332"/>
      <c r="P27" s="335"/>
      <c r="Q27" s="335"/>
      <c r="R27" s="334"/>
    </row>
    <row r="28" spans="1:18" ht="39" customHeight="1">
      <c r="A28" s="158" t="s">
        <v>328</v>
      </c>
      <c r="B28" s="566" t="s">
        <v>245</v>
      </c>
      <c r="C28" s="567"/>
      <c r="D28" s="568"/>
      <c r="E28" s="334" t="s">
        <v>187</v>
      </c>
      <c r="F28" s="334"/>
      <c r="G28" s="334"/>
      <c r="H28" s="389">
        <v>0</v>
      </c>
      <c r="I28" s="334"/>
      <c r="J28" s="384">
        <v>-155457.81</v>
      </c>
      <c r="K28" s="384">
        <v>-26871.03</v>
      </c>
      <c r="L28" s="334"/>
      <c r="M28" s="338">
        <v>-12464.31</v>
      </c>
      <c r="N28" s="7" t="s">
        <v>187</v>
      </c>
      <c r="O28" s="384">
        <v>-24961.23</v>
      </c>
      <c r="P28" s="334" t="s">
        <v>187</v>
      </c>
      <c r="Q28" s="334" t="s">
        <v>187</v>
      </c>
      <c r="R28" s="338">
        <f>SUM(F28:Q28)</f>
        <v>-219754.38</v>
      </c>
    </row>
    <row r="29" spans="1:18" ht="37.5" customHeight="1">
      <c r="A29" s="158" t="s">
        <v>329</v>
      </c>
      <c r="B29" s="570" t="s">
        <v>246</v>
      </c>
      <c r="C29" s="571"/>
      <c r="D29" s="568"/>
      <c r="E29" s="334" t="s">
        <v>187</v>
      </c>
      <c r="F29" s="334"/>
      <c r="G29" s="334"/>
      <c r="H29" s="334"/>
      <c r="I29" s="165"/>
      <c r="J29" s="334"/>
      <c r="K29" s="334"/>
      <c r="L29" s="165"/>
      <c r="M29" s="334"/>
      <c r="N29" s="7" t="s">
        <v>187</v>
      </c>
      <c r="O29" s="334"/>
      <c r="P29" s="334"/>
      <c r="Q29" s="334"/>
      <c r="R29" s="334"/>
    </row>
    <row r="30" spans="1:18" ht="39" customHeight="1">
      <c r="A30" s="86" t="s">
        <v>330</v>
      </c>
      <c r="B30" s="162"/>
      <c r="C30" s="419" t="s">
        <v>247</v>
      </c>
      <c r="D30" s="576"/>
      <c r="E30" s="335" t="s">
        <v>187</v>
      </c>
      <c r="F30" s="335"/>
      <c r="G30" s="335"/>
      <c r="H30" s="335"/>
      <c r="I30" s="166"/>
      <c r="J30" s="335"/>
      <c r="K30" s="335"/>
      <c r="L30" s="166"/>
      <c r="M30" s="335"/>
      <c r="N30" s="7" t="s">
        <v>187</v>
      </c>
      <c r="O30" s="335"/>
      <c r="P30" s="335"/>
      <c r="Q30" s="335"/>
      <c r="R30" s="335"/>
    </row>
    <row r="31" spans="1:18" ht="31.5" customHeight="1">
      <c r="A31" s="86" t="s">
        <v>331</v>
      </c>
      <c r="B31" s="162"/>
      <c r="C31" s="419" t="s">
        <v>248</v>
      </c>
      <c r="D31" s="576"/>
      <c r="E31" s="44" t="s">
        <v>187</v>
      </c>
      <c r="F31" s="44"/>
      <c r="G31" s="44"/>
      <c r="H31" s="44"/>
      <c r="I31" s="167"/>
      <c r="J31" s="44"/>
      <c r="K31" s="44"/>
      <c r="L31" s="167"/>
      <c r="M31" s="44"/>
      <c r="N31" s="7" t="s">
        <v>187</v>
      </c>
      <c r="O31" s="44"/>
      <c r="P31" s="44"/>
      <c r="Q31" s="44"/>
      <c r="R31" s="44"/>
    </row>
    <row r="32" spans="1:18" ht="27.75" customHeight="1">
      <c r="A32" s="86" t="s">
        <v>332</v>
      </c>
      <c r="B32" s="162"/>
      <c r="C32" s="419" t="s">
        <v>249</v>
      </c>
      <c r="D32" s="576"/>
      <c r="E32" s="335" t="s">
        <v>187</v>
      </c>
      <c r="F32" s="335"/>
      <c r="G32" s="335"/>
      <c r="H32" s="335"/>
      <c r="I32" s="166"/>
      <c r="J32" s="335"/>
      <c r="K32" s="335"/>
      <c r="L32" s="166"/>
      <c r="M32" s="335"/>
      <c r="N32" s="7" t="s">
        <v>187</v>
      </c>
      <c r="O32" s="335"/>
      <c r="P32" s="335"/>
      <c r="Q32" s="335"/>
      <c r="R32" s="335"/>
    </row>
    <row r="33" spans="1:18" ht="39.75" customHeight="1">
      <c r="A33" s="86" t="s">
        <v>334</v>
      </c>
      <c r="B33" s="162"/>
      <c r="C33" s="419" t="s">
        <v>250</v>
      </c>
      <c r="D33" s="576"/>
      <c r="E33" s="335" t="s">
        <v>187</v>
      </c>
      <c r="F33" s="335"/>
      <c r="G33" s="335"/>
      <c r="H33" s="335"/>
      <c r="I33" s="166"/>
      <c r="J33" s="335"/>
      <c r="K33" s="335"/>
      <c r="L33" s="166"/>
      <c r="M33" s="335"/>
      <c r="N33" s="7" t="s">
        <v>187</v>
      </c>
      <c r="O33" s="335"/>
      <c r="P33" s="335"/>
      <c r="Q33" s="335"/>
      <c r="R33" s="335"/>
    </row>
    <row r="34" spans="1:18">
      <c r="A34" s="163" t="s">
        <v>251</v>
      </c>
      <c r="B34" s="164"/>
      <c r="C34" s="309"/>
      <c r="D34" s="310" t="s">
        <v>234</v>
      </c>
      <c r="E34" s="7" t="s">
        <v>187</v>
      </c>
      <c r="F34" s="335"/>
      <c r="G34" s="335"/>
      <c r="H34" s="335"/>
      <c r="I34" s="166"/>
      <c r="J34" s="335"/>
      <c r="K34" s="335"/>
      <c r="L34" s="166"/>
      <c r="M34" s="335"/>
      <c r="N34" s="7" t="s">
        <v>187</v>
      </c>
      <c r="O34" s="335"/>
      <c r="P34" s="335"/>
      <c r="Q34" s="335"/>
      <c r="R34" s="335"/>
    </row>
    <row r="35" spans="1:18">
      <c r="A35" s="163" t="s">
        <v>252</v>
      </c>
      <c r="B35" s="164"/>
      <c r="C35" s="309"/>
      <c r="D35" s="310" t="s">
        <v>235</v>
      </c>
      <c r="E35" s="7" t="s">
        <v>187</v>
      </c>
      <c r="F35" s="335"/>
      <c r="G35" s="335"/>
      <c r="H35" s="335"/>
      <c r="I35" s="166"/>
      <c r="J35" s="335"/>
      <c r="K35" s="335"/>
      <c r="L35" s="166"/>
      <c r="M35" s="335"/>
      <c r="N35" s="7" t="s">
        <v>187</v>
      </c>
      <c r="O35" s="335"/>
      <c r="P35" s="335"/>
      <c r="Q35" s="335"/>
      <c r="R35" s="335"/>
    </row>
    <row r="36" spans="1:18">
      <c r="A36" s="163" t="s">
        <v>253</v>
      </c>
      <c r="B36" s="164"/>
      <c r="C36" s="309"/>
      <c r="D36" s="310" t="s">
        <v>236</v>
      </c>
      <c r="E36" s="7" t="s">
        <v>187</v>
      </c>
      <c r="F36" s="335"/>
      <c r="G36" s="335"/>
      <c r="H36" s="335"/>
      <c r="I36" s="166"/>
      <c r="J36" s="335"/>
      <c r="K36" s="335"/>
      <c r="L36" s="166"/>
      <c r="M36" s="335"/>
      <c r="N36" s="7" t="s">
        <v>187</v>
      </c>
      <c r="O36" s="335"/>
      <c r="P36" s="335"/>
      <c r="Q36" s="335"/>
      <c r="R36" s="335"/>
    </row>
    <row r="37" spans="1:18" ht="15" customHeight="1">
      <c r="A37" s="86" t="s">
        <v>335</v>
      </c>
      <c r="B37" s="164"/>
      <c r="C37" s="577" t="s">
        <v>297</v>
      </c>
      <c r="D37" s="578"/>
      <c r="E37" s="335" t="s">
        <v>187</v>
      </c>
      <c r="F37" s="335"/>
      <c r="G37" s="335"/>
      <c r="H37" s="335"/>
      <c r="I37" s="166"/>
      <c r="J37" s="166"/>
      <c r="K37" s="166"/>
      <c r="L37" s="166"/>
      <c r="M37" s="335"/>
      <c r="N37" s="7" t="s">
        <v>187</v>
      </c>
      <c r="O37" s="335"/>
      <c r="P37" s="335"/>
      <c r="Q37" s="335"/>
      <c r="R37" s="335"/>
    </row>
    <row r="38" spans="1:18" ht="52.5" customHeight="1">
      <c r="A38" s="158" t="s">
        <v>336</v>
      </c>
      <c r="B38" s="569" t="s">
        <v>0</v>
      </c>
      <c r="C38" s="569"/>
      <c r="D38" s="569"/>
      <c r="E38" s="334" t="s">
        <v>187</v>
      </c>
      <c r="F38" s="334"/>
      <c r="G38" s="334"/>
      <c r="H38" s="334"/>
      <c r="I38" s="334"/>
      <c r="J38" s="334"/>
      <c r="K38" s="334"/>
      <c r="L38" s="334"/>
      <c r="M38" s="334"/>
      <c r="N38" s="336" t="s">
        <v>187</v>
      </c>
      <c r="O38" s="334"/>
      <c r="P38" s="334"/>
      <c r="Q38" s="334"/>
      <c r="R38" s="334"/>
    </row>
    <row r="39" spans="1:18" ht="27" customHeight="1">
      <c r="A39" s="158" t="s">
        <v>337</v>
      </c>
      <c r="B39" s="570" t="s">
        <v>503</v>
      </c>
      <c r="C39" s="571"/>
      <c r="D39" s="572"/>
      <c r="E39" s="334"/>
      <c r="F39" s="334" t="s">
        <v>187</v>
      </c>
      <c r="G39" s="334" t="s">
        <v>187</v>
      </c>
      <c r="H39" s="334" t="s">
        <v>187</v>
      </c>
      <c r="I39" s="334"/>
      <c r="J39" s="334" t="s">
        <v>187</v>
      </c>
      <c r="K39" s="334" t="s">
        <v>187</v>
      </c>
      <c r="L39" s="334"/>
      <c r="M39" s="334" t="s">
        <v>187</v>
      </c>
      <c r="N39" s="334"/>
      <c r="O39" s="334" t="s">
        <v>187</v>
      </c>
      <c r="P39" s="334" t="s">
        <v>187</v>
      </c>
      <c r="Q39" s="334" t="s">
        <v>187</v>
      </c>
      <c r="R39" s="334"/>
    </row>
    <row r="40" spans="1:18" ht="39" customHeight="1">
      <c r="A40" s="86" t="s">
        <v>338</v>
      </c>
      <c r="B40" s="573" t="s">
        <v>504</v>
      </c>
      <c r="C40" s="574"/>
      <c r="D40" s="575"/>
      <c r="E40" s="334"/>
      <c r="F40" s="334"/>
      <c r="G40" s="334"/>
      <c r="H40" s="334"/>
      <c r="I40" s="334"/>
      <c r="J40" s="334"/>
      <c r="K40" s="334"/>
      <c r="L40" s="334"/>
      <c r="M40" s="334"/>
      <c r="N40" s="334"/>
      <c r="O40" s="334"/>
      <c r="P40" s="334"/>
      <c r="Q40" s="334"/>
      <c r="R40" s="334"/>
    </row>
    <row r="41" spans="1:18" ht="39" customHeight="1">
      <c r="A41" s="86" t="s">
        <v>339</v>
      </c>
      <c r="B41" s="162"/>
      <c r="C41" s="419" t="s">
        <v>505</v>
      </c>
      <c r="D41" s="576"/>
      <c r="E41" s="335"/>
      <c r="F41" s="335" t="s">
        <v>187</v>
      </c>
      <c r="G41" s="335" t="s">
        <v>187</v>
      </c>
      <c r="H41" s="335" t="s">
        <v>187</v>
      </c>
      <c r="I41" s="335"/>
      <c r="J41" s="335" t="s">
        <v>187</v>
      </c>
      <c r="K41" s="335" t="s">
        <v>187</v>
      </c>
      <c r="L41" s="335"/>
      <c r="M41" s="335" t="s">
        <v>187</v>
      </c>
      <c r="N41" s="335"/>
      <c r="O41" s="335" t="s">
        <v>187</v>
      </c>
      <c r="P41" s="335" t="s">
        <v>187</v>
      </c>
      <c r="Q41" s="335" t="s">
        <v>187</v>
      </c>
      <c r="R41" s="335"/>
    </row>
    <row r="42" spans="1:18" ht="50.25" customHeight="1">
      <c r="A42" s="86" t="s">
        <v>211</v>
      </c>
      <c r="B42" s="315"/>
      <c r="C42" s="419" t="s">
        <v>506</v>
      </c>
      <c r="D42" s="576"/>
      <c r="E42" s="7"/>
      <c r="F42" s="7" t="s">
        <v>187</v>
      </c>
      <c r="G42" s="7" t="s">
        <v>187</v>
      </c>
      <c r="H42" s="7" t="s">
        <v>187</v>
      </c>
      <c r="I42" s="7"/>
      <c r="J42" s="7" t="s">
        <v>187</v>
      </c>
      <c r="K42" s="7" t="s">
        <v>187</v>
      </c>
      <c r="L42" s="7"/>
      <c r="M42" s="7" t="s">
        <v>187</v>
      </c>
      <c r="N42" s="7"/>
      <c r="O42" s="7" t="s">
        <v>187</v>
      </c>
      <c r="P42" s="7" t="s">
        <v>187</v>
      </c>
      <c r="Q42" s="7" t="s">
        <v>187</v>
      </c>
      <c r="R42" s="7"/>
    </row>
    <row r="43" spans="1:18">
      <c r="A43" s="163" t="s">
        <v>254</v>
      </c>
      <c r="B43" s="168"/>
      <c r="C43" s="309"/>
      <c r="D43" s="310" t="s">
        <v>507</v>
      </c>
      <c r="E43" s="7"/>
      <c r="F43" s="7" t="s">
        <v>187</v>
      </c>
      <c r="G43" s="7" t="s">
        <v>187</v>
      </c>
      <c r="H43" s="7" t="s">
        <v>187</v>
      </c>
      <c r="I43" s="7"/>
      <c r="J43" s="7" t="s">
        <v>187</v>
      </c>
      <c r="K43" s="7" t="s">
        <v>187</v>
      </c>
      <c r="L43" s="7"/>
      <c r="M43" s="7" t="s">
        <v>187</v>
      </c>
      <c r="N43" s="7"/>
      <c r="O43" s="7" t="s">
        <v>187</v>
      </c>
      <c r="P43" s="7" t="s">
        <v>187</v>
      </c>
      <c r="Q43" s="7" t="s">
        <v>187</v>
      </c>
      <c r="R43" s="7"/>
    </row>
    <row r="44" spans="1:18">
      <c r="A44" s="163" t="s">
        <v>255</v>
      </c>
      <c r="B44" s="168"/>
      <c r="C44" s="309"/>
      <c r="D44" s="310" t="s">
        <v>508</v>
      </c>
      <c r="E44" s="7"/>
      <c r="F44" s="7" t="s">
        <v>187</v>
      </c>
      <c r="G44" s="7" t="s">
        <v>187</v>
      </c>
      <c r="H44" s="7" t="s">
        <v>187</v>
      </c>
      <c r="I44" s="7"/>
      <c r="J44" s="7" t="s">
        <v>187</v>
      </c>
      <c r="K44" s="7" t="s">
        <v>187</v>
      </c>
      <c r="L44" s="7"/>
      <c r="M44" s="7" t="s">
        <v>187</v>
      </c>
      <c r="N44" s="7"/>
      <c r="O44" s="7" t="s">
        <v>187</v>
      </c>
      <c r="P44" s="7" t="s">
        <v>187</v>
      </c>
      <c r="Q44" s="7" t="s">
        <v>187</v>
      </c>
      <c r="R44" s="7"/>
    </row>
    <row r="45" spans="1:18">
      <c r="A45" s="163" t="s">
        <v>256</v>
      </c>
      <c r="B45" s="168"/>
      <c r="C45" s="309"/>
      <c r="D45" s="310" t="s">
        <v>509</v>
      </c>
      <c r="E45" s="7"/>
      <c r="F45" s="7" t="s">
        <v>187</v>
      </c>
      <c r="G45" s="7" t="s">
        <v>187</v>
      </c>
      <c r="H45" s="7" t="s">
        <v>187</v>
      </c>
      <c r="I45" s="7"/>
      <c r="J45" s="7" t="s">
        <v>187</v>
      </c>
      <c r="K45" s="7" t="s">
        <v>187</v>
      </c>
      <c r="L45" s="7"/>
      <c r="M45" s="7" t="s">
        <v>187</v>
      </c>
      <c r="N45" s="7"/>
      <c r="O45" s="7" t="s">
        <v>187</v>
      </c>
      <c r="P45" s="7" t="s">
        <v>187</v>
      </c>
      <c r="Q45" s="7" t="s">
        <v>187</v>
      </c>
      <c r="R45" s="7"/>
    </row>
    <row r="46" spans="1:18" ht="15" customHeight="1">
      <c r="A46" s="86" t="s">
        <v>340</v>
      </c>
      <c r="B46" s="164"/>
      <c r="C46" s="577" t="s">
        <v>510</v>
      </c>
      <c r="D46" s="578"/>
      <c r="E46" s="335"/>
      <c r="F46" s="335" t="s">
        <v>187</v>
      </c>
      <c r="G46" s="335" t="s">
        <v>187</v>
      </c>
      <c r="H46" s="335" t="s">
        <v>187</v>
      </c>
      <c r="I46" s="335"/>
      <c r="J46" s="335" t="s">
        <v>187</v>
      </c>
      <c r="K46" s="335" t="s">
        <v>187</v>
      </c>
      <c r="L46" s="335"/>
      <c r="M46" s="335" t="s">
        <v>187</v>
      </c>
      <c r="N46" s="335"/>
      <c r="O46" s="335" t="s">
        <v>187</v>
      </c>
      <c r="P46" s="335" t="s">
        <v>187</v>
      </c>
      <c r="Q46" s="335" t="s">
        <v>187</v>
      </c>
      <c r="R46" s="335"/>
    </row>
    <row r="47" spans="1:18" ht="39" customHeight="1">
      <c r="A47" s="158" t="s">
        <v>341</v>
      </c>
      <c r="B47" s="566" t="s">
        <v>511</v>
      </c>
      <c r="C47" s="567"/>
      <c r="D47" s="568"/>
      <c r="E47" s="336"/>
      <c r="F47" s="336" t="s">
        <v>187</v>
      </c>
      <c r="G47" s="336" t="s">
        <v>187</v>
      </c>
      <c r="H47" s="336" t="s">
        <v>187</v>
      </c>
      <c r="I47" s="336"/>
      <c r="J47" s="336" t="s">
        <v>187</v>
      </c>
      <c r="K47" s="336" t="s">
        <v>187</v>
      </c>
      <c r="L47" s="336"/>
      <c r="M47" s="336" t="s">
        <v>187</v>
      </c>
      <c r="N47" s="336"/>
      <c r="O47" s="336" t="s">
        <v>187</v>
      </c>
      <c r="P47" s="336" t="s">
        <v>187</v>
      </c>
      <c r="Q47" s="336" t="s">
        <v>187</v>
      </c>
      <c r="R47" s="336"/>
    </row>
    <row r="48" spans="1:18" ht="51.75" customHeight="1">
      <c r="A48" s="158" t="s">
        <v>212</v>
      </c>
      <c r="B48" s="569" t="s">
        <v>1</v>
      </c>
      <c r="C48" s="569"/>
      <c r="D48" s="569"/>
      <c r="E48" s="334"/>
      <c r="F48" s="334"/>
      <c r="G48" s="334"/>
      <c r="H48" s="334">
        <v>0</v>
      </c>
      <c r="I48" s="334"/>
      <c r="J48" s="334">
        <v>11820.29</v>
      </c>
      <c r="K48" s="334">
        <v>11250.84</v>
      </c>
      <c r="L48" s="334"/>
      <c r="M48" s="338">
        <v>3196.75</v>
      </c>
      <c r="N48" s="334"/>
      <c r="O48" s="334">
        <v>74877.850000000006</v>
      </c>
      <c r="P48" s="389">
        <v>10767.39</v>
      </c>
      <c r="Q48" s="334"/>
      <c r="R48" s="334">
        <f>SUM(E48:Q48)</f>
        <v>111913.12000000001</v>
      </c>
    </row>
    <row r="49" spans="1:18" ht="53.25" customHeight="1">
      <c r="A49" s="158" t="s">
        <v>342</v>
      </c>
      <c r="B49" s="569" t="s">
        <v>2</v>
      </c>
      <c r="C49" s="569"/>
      <c r="D49" s="569"/>
      <c r="E49" s="386"/>
      <c r="F49" s="386"/>
      <c r="G49" s="386"/>
      <c r="H49" s="386">
        <v>5786.93</v>
      </c>
      <c r="I49" s="386"/>
      <c r="J49" s="386">
        <v>12308.42</v>
      </c>
      <c r="K49" s="386">
        <v>12251.73</v>
      </c>
      <c r="L49" s="386"/>
      <c r="M49" s="389">
        <v>3448.3</v>
      </c>
      <c r="N49" s="386"/>
      <c r="O49" s="386">
        <v>75948.52</v>
      </c>
      <c r="P49" s="386">
        <v>9133.89</v>
      </c>
      <c r="Q49" s="386"/>
      <c r="R49" s="386">
        <f>SUM(E49:Q49)</f>
        <v>118877.79</v>
      </c>
    </row>
    <row r="50" spans="1:18">
      <c r="A50" s="32" t="s">
        <v>257</v>
      </c>
      <c r="B50" s="32"/>
      <c r="C50" s="32"/>
      <c r="D50" s="32"/>
      <c r="E50" s="32"/>
      <c r="F50" s="32"/>
      <c r="G50" s="32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</row>
    <row r="51" spans="1:18">
      <c r="A51" s="32" t="s">
        <v>258</v>
      </c>
      <c r="B51" s="32"/>
      <c r="C51" s="32"/>
      <c r="D51" s="32"/>
      <c r="E51" s="32"/>
      <c r="F51" s="32"/>
      <c r="G51" s="32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</row>
    <row r="52" spans="1:18" ht="16.5" customHeight="1">
      <c r="A52" s="2" t="s">
        <v>502</v>
      </c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85"/>
      <c r="M52" s="85"/>
      <c r="N52" s="85"/>
      <c r="O52" s="85"/>
      <c r="P52" s="85"/>
      <c r="Q52" s="85"/>
      <c r="R52" s="85"/>
    </row>
    <row r="53" spans="1:18" s="392" customFormat="1" ht="16.5" customHeight="1">
      <c r="A53" s="2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85"/>
      <c r="M53" s="85"/>
      <c r="N53" s="85"/>
      <c r="O53" s="85"/>
      <c r="P53" s="85"/>
      <c r="Q53" s="85"/>
      <c r="R53" s="85"/>
    </row>
    <row r="54" spans="1:18">
      <c r="A54" s="32"/>
      <c r="B54" s="85"/>
      <c r="C54" s="85"/>
      <c r="D54" s="112" t="s">
        <v>521</v>
      </c>
      <c r="E54" s="112"/>
      <c r="F54" s="112"/>
      <c r="G54" s="112"/>
      <c r="H54" s="112" t="s">
        <v>522</v>
      </c>
      <c r="I54" s="112"/>
      <c r="J54" s="85"/>
      <c r="K54" s="85"/>
      <c r="L54" s="85"/>
      <c r="M54" s="85"/>
      <c r="N54" s="85"/>
      <c r="O54" s="85"/>
      <c r="P54" s="85"/>
      <c r="Q54" s="85"/>
      <c r="R54" s="85"/>
    </row>
    <row r="55" spans="1:18">
      <c r="A55" s="32"/>
      <c r="B55" s="85"/>
      <c r="C55" s="85"/>
      <c r="D55" s="112"/>
      <c r="E55" s="112"/>
      <c r="F55" s="112"/>
      <c r="G55" s="112"/>
      <c r="H55" s="112"/>
      <c r="I55" s="112"/>
      <c r="J55" s="85"/>
      <c r="K55" s="85"/>
      <c r="L55" s="85"/>
      <c r="M55" s="85"/>
      <c r="N55" s="85"/>
      <c r="O55" s="85"/>
      <c r="P55" s="85"/>
      <c r="Q55" s="85"/>
      <c r="R55" s="85"/>
    </row>
    <row r="56" spans="1:18">
      <c r="A56" s="32"/>
      <c r="B56" s="85"/>
      <c r="C56" s="85"/>
      <c r="D56" s="112" t="s">
        <v>523</v>
      </c>
      <c r="E56" s="112"/>
      <c r="F56" s="112"/>
      <c r="G56" s="112"/>
      <c r="H56" s="112" t="s">
        <v>524</v>
      </c>
      <c r="I56" s="112"/>
      <c r="J56" s="85"/>
      <c r="K56" s="85"/>
      <c r="L56" s="85"/>
      <c r="M56" s="85"/>
      <c r="N56" s="85"/>
      <c r="O56" s="85"/>
      <c r="P56" s="85"/>
      <c r="Q56" s="85"/>
      <c r="R56" s="85"/>
    </row>
    <row r="57" spans="1:18">
      <c r="A57" s="32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</row>
    <row r="58" spans="1:18">
      <c r="A58" s="32"/>
      <c r="B58" s="85"/>
      <c r="C58" s="85"/>
    </row>
    <row r="59" spans="1:18">
      <c r="A59" s="32"/>
      <c r="B59" s="85"/>
      <c r="C59" s="85"/>
    </row>
    <row r="60" spans="1:18">
      <c r="A60" s="32"/>
      <c r="B60" s="85"/>
      <c r="C60" s="85"/>
    </row>
    <row r="61" spans="1:18">
      <c r="A61" s="32"/>
      <c r="B61" s="85"/>
      <c r="C61" s="85"/>
      <c r="J61" s="85"/>
      <c r="K61" s="85"/>
      <c r="L61" s="85"/>
      <c r="M61" s="85"/>
      <c r="N61" s="85"/>
      <c r="O61" s="85"/>
      <c r="P61" s="85"/>
      <c r="Q61" s="85"/>
      <c r="R61" s="85"/>
    </row>
    <row r="62" spans="1:18">
      <c r="A62" s="32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</row>
    <row r="63" spans="1:18">
      <c r="A63" s="32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</row>
    <row r="64" spans="1:18">
      <c r="A64" s="32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</row>
    <row r="65" spans="1:18">
      <c r="A65" s="32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</row>
    <row r="66" spans="1:18">
      <c r="A66" s="32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</row>
    <row r="67" spans="1:18">
      <c r="A67" s="32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</row>
    <row r="68" spans="1:18">
      <c r="A68" s="32"/>
      <c r="B68" s="85"/>
      <c r="C68" s="85"/>
      <c r="D68" s="85"/>
      <c r="E68" s="85"/>
      <c r="F68" s="85"/>
      <c r="G68" s="85"/>
      <c r="H68" s="85"/>
      <c r="I68" s="85"/>
      <c r="J68" s="85"/>
      <c r="K68" s="85"/>
    </row>
  </sheetData>
  <mergeCells count="43">
    <mergeCell ref="Q7:Q8"/>
    <mergeCell ref="R7:R8"/>
    <mergeCell ref="A4:R4"/>
    <mergeCell ref="A5:R5"/>
    <mergeCell ref="A7:A8"/>
    <mergeCell ref="B7:D8"/>
    <mergeCell ref="E7:E8"/>
    <mergeCell ref="F7:G7"/>
    <mergeCell ref="H7:H8"/>
    <mergeCell ref="I7:I8"/>
    <mergeCell ref="J7:J8"/>
    <mergeCell ref="K7:K8"/>
    <mergeCell ref="B19:D19"/>
    <mergeCell ref="L7:L8"/>
    <mergeCell ref="M7:M8"/>
    <mergeCell ref="N7:O7"/>
    <mergeCell ref="P7:P8"/>
    <mergeCell ref="B9:D9"/>
    <mergeCell ref="B10:D10"/>
    <mergeCell ref="C11:D11"/>
    <mergeCell ref="B14:D14"/>
    <mergeCell ref="C18:D18"/>
    <mergeCell ref="C37:D37"/>
    <mergeCell ref="B20:D20"/>
    <mergeCell ref="C21:D21"/>
    <mergeCell ref="C22:D22"/>
    <mergeCell ref="C23:D23"/>
    <mergeCell ref="C27:D27"/>
    <mergeCell ref="B28:D28"/>
    <mergeCell ref="B29:D29"/>
    <mergeCell ref="C30:D30"/>
    <mergeCell ref="C31:D31"/>
    <mergeCell ref="C32:D32"/>
    <mergeCell ref="C33:D33"/>
    <mergeCell ref="B47:D47"/>
    <mergeCell ref="B48:D48"/>
    <mergeCell ref="B49:D49"/>
    <mergeCell ref="B38:D38"/>
    <mergeCell ref="B39:D39"/>
    <mergeCell ref="B40:D40"/>
    <mergeCell ref="C41:D41"/>
    <mergeCell ref="C42:D42"/>
    <mergeCell ref="C46:D46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" workbookViewId="0">
      <selection activeCell="B3" sqref="B3"/>
    </sheetView>
  </sheetViews>
  <sheetFormatPr defaultRowHeight="12.75"/>
  <cols>
    <col min="1" max="1" width="6.42578125" style="111" bestFit="1" customWidth="1"/>
    <col min="2" max="2" width="30.5703125" style="111" bestFit="1" customWidth="1"/>
    <col min="3" max="3" width="13.42578125" style="111" customWidth="1"/>
    <col min="4" max="4" width="10.42578125" style="111" customWidth="1"/>
    <col min="5" max="5" width="15.28515625" style="111" customWidth="1"/>
    <col min="6" max="6" width="15.42578125" style="111" customWidth="1"/>
    <col min="7" max="7" width="9.140625" style="111"/>
    <col min="8" max="8" width="12.140625" style="111" bestFit="1" customWidth="1"/>
    <col min="9" max="9" width="11.42578125" style="111" customWidth="1"/>
    <col min="10" max="10" width="10" style="111" bestFit="1" customWidth="1"/>
    <col min="11" max="16384" width="9.140625" style="111"/>
  </cols>
  <sheetData>
    <row r="1" spans="1:10">
      <c r="A1" s="110"/>
      <c r="B1" s="2" t="s">
        <v>517</v>
      </c>
      <c r="C1" s="342"/>
      <c r="D1" s="342"/>
      <c r="E1" s="110"/>
      <c r="F1" s="110"/>
      <c r="G1" s="110"/>
      <c r="H1" s="2" t="s">
        <v>528</v>
      </c>
      <c r="I1" s="343"/>
      <c r="J1" s="342"/>
    </row>
    <row r="2" spans="1:10">
      <c r="A2" s="110"/>
      <c r="B2" s="2" t="s">
        <v>518</v>
      </c>
      <c r="C2" s="342"/>
      <c r="D2" s="342"/>
      <c r="E2" s="110"/>
      <c r="F2" s="110"/>
      <c r="G2" s="110"/>
      <c r="H2" s="112" t="s">
        <v>540</v>
      </c>
      <c r="I2" s="110"/>
      <c r="J2" s="110"/>
    </row>
    <row r="3" spans="1:10">
      <c r="A3" s="110"/>
      <c r="B3" s="339">
        <v>43220</v>
      </c>
      <c r="C3" s="342"/>
      <c r="D3" s="342"/>
      <c r="E3" s="110"/>
      <c r="F3" s="110"/>
      <c r="G3" s="110"/>
      <c r="H3" s="112" t="s">
        <v>541</v>
      </c>
      <c r="I3" s="110"/>
      <c r="J3" s="110"/>
    </row>
    <row r="4" spans="1:10" ht="8.25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</row>
    <row r="5" spans="1:10" ht="17.25" customHeight="1">
      <c r="A5" s="556" t="s">
        <v>282</v>
      </c>
      <c r="B5" s="590"/>
      <c r="C5" s="590"/>
      <c r="D5" s="590"/>
      <c r="E5" s="590"/>
      <c r="F5" s="590"/>
      <c r="G5" s="590"/>
      <c r="H5" s="590"/>
      <c r="I5" s="590"/>
      <c r="J5" s="590"/>
    </row>
    <row r="6" spans="1:10">
      <c r="A6" s="110"/>
      <c r="B6" s="110"/>
      <c r="C6" s="110"/>
      <c r="D6" s="110"/>
      <c r="E6" s="110"/>
      <c r="F6" s="110"/>
      <c r="G6" s="110"/>
      <c r="H6" s="110"/>
      <c r="I6" s="110"/>
      <c r="J6" s="110"/>
    </row>
    <row r="7" spans="1:10" ht="15.75">
      <c r="A7" s="591" t="s">
        <v>283</v>
      </c>
      <c r="B7" s="592"/>
      <c r="C7" s="592"/>
      <c r="D7" s="592"/>
      <c r="E7" s="592"/>
      <c r="F7" s="592"/>
      <c r="G7" s="592"/>
      <c r="H7" s="592"/>
      <c r="I7" s="592"/>
      <c r="J7" s="592"/>
    </row>
    <row r="8" spans="1:10">
      <c r="A8" s="110"/>
      <c r="B8" s="110"/>
      <c r="C8" s="110"/>
      <c r="D8" s="110"/>
      <c r="E8" s="110"/>
      <c r="F8" s="110"/>
      <c r="G8" s="112" t="s">
        <v>527</v>
      </c>
      <c r="H8" s="110"/>
      <c r="I8" s="110"/>
      <c r="J8" s="110"/>
    </row>
    <row r="9" spans="1:10" ht="47.25" customHeight="1">
      <c r="A9" s="593" t="s">
        <v>315</v>
      </c>
      <c r="B9" s="595" t="s">
        <v>347</v>
      </c>
      <c r="C9" s="595" t="s">
        <v>449</v>
      </c>
      <c r="D9" s="595" t="s">
        <v>450</v>
      </c>
      <c r="E9" s="595" t="s">
        <v>451</v>
      </c>
      <c r="F9" s="595"/>
      <c r="G9" s="595" t="s">
        <v>284</v>
      </c>
      <c r="H9" s="595"/>
      <c r="I9" s="595" t="s">
        <v>366</v>
      </c>
      <c r="J9" s="595" t="s">
        <v>106</v>
      </c>
    </row>
    <row r="10" spans="1:10" ht="24">
      <c r="A10" s="594"/>
      <c r="B10" s="595"/>
      <c r="C10" s="595"/>
      <c r="D10" s="595"/>
      <c r="E10" s="113" t="s">
        <v>285</v>
      </c>
      <c r="F10" s="113" t="s">
        <v>286</v>
      </c>
      <c r="G10" s="113" t="s">
        <v>287</v>
      </c>
      <c r="H10" s="113" t="s">
        <v>288</v>
      </c>
      <c r="I10" s="595"/>
      <c r="J10" s="595"/>
    </row>
    <row r="11" spans="1:10">
      <c r="A11" s="114">
        <v>1</v>
      </c>
      <c r="B11" s="115">
        <v>2</v>
      </c>
      <c r="C11" s="115">
        <v>3</v>
      </c>
      <c r="D11" s="115">
        <v>4</v>
      </c>
      <c r="E11" s="115">
        <v>5</v>
      </c>
      <c r="F11" s="115">
        <v>6</v>
      </c>
      <c r="G11" s="115">
        <v>7</v>
      </c>
      <c r="H11" s="114">
        <v>8</v>
      </c>
      <c r="I11" s="115">
        <v>9</v>
      </c>
      <c r="J11" s="115">
        <v>10</v>
      </c>
    </row>
    <row r="12" spans="1:10" ht="24">
      <c r="A12" s="308" t="s">
        <v>316</v>
      </c>
      <c r="B12" s="116" t="s">
        <v>289</v>
      </c>
      <c r="C12" s="346"/>
      <c r="D12" s="391">
        <v>96898.4</v>
      </c>
      <c r="E12" s="346"/>
      <c r="F12" s="346"/>
      <c r="G12" s="346"/>
      <c r="H12" s="346"/>
      <c r="I12" s="346"/>
      <c r="J12" s="391">
        <v>96898.4</v>
      </c>
    </row>
    <row r="13" spans="1:10" ht="24">
      <c r="A13" s="113" t="s">
        <v>318</v>
      </c>
      <c r="B13" s="117" t="s">
        <v>310</v>
      </c>
      <c r="C13" s="344"/>
      <c r="D13" s="390">
        <f>SUM(D14+D15)</f>
        <v>54358.990000000005</v>
      </c>
      <c r="E13" s="344"/>
      <c r="F13" s="344"/>
      <c r="G13" s="344"/>
      <c r="H13" s="344"/>
      <c r="I13" s="344"/>
      <c r="J13" s="390">
        <f>SUM(J14+J15)</f>
        <v>54358.990000000005</v>
      </c>
    </row>
    <row r="14" spans="1:10">
      <c r="A14" s="113" t="s">
        <v>190</v>
      </c>
      <c r="B14" s="118" t="s">
        <v>290</v>
      </c>
      <c r="C14" s="344"/>
      <c r="D14" s="390">
        <v>12922.09</v>
      </c>
      <c r="E14" s="344"/>
      <c r="F14" s="344"/>
      <c r="G14" s="344"/>
      <c r="H14" s="344"/>
      <c r="I14" s="344"/>
      <c r="J14" s="390">
        <v>12922.09</v>
      </c>
    </row>
    <row r="15" spans="1:10" ht="24">
      <c r="A15" s="113" t="s">
        <v>191</v>
      </c>
      <c r="B15" s="118" t="s">
        <v>291</v>
      </c>
      <c r="C15" s="344"/>
      <c r="D15" s="390">
        <v>41436.9</v>
      </c>
      <c r="E15" s="344"/>
      <c r="F15" s="344"/>
      <c r="G15" s="344"/>
      <c r="H15" s="344"/>
      <c r="I15" s="344"/>
      <c r="J15" s="390">
        <v>41436.9</v>
      </c>
    </row>
    <row r="16" spans="1:10" ht="24">
      <c r="A16" s="113" t="s">
        <v>320</v>
      </c>
      <c r="B16" s="117" t="s">
        <v>292</v>
      </c>
      <c r="C16" s="344"/>
      <c r="D16" s="390">
        <v>-94378.4</v>
      </c>
      <c r="E16" s="344"/>
      <c r="F16" s="344"/>
      <c r="G16" s="344"/>
      <c r="H16" s="344"/>
      <c r="I16" s="344"/>
      <c r="J16" s="390">
        <v>-94378.4</v>
      </c>
    </row>
    <row r="17" spans="1:10">
      <c r="A17" s="113" t="s">
        <v>192</v>
      </c>
      <c r="B17" s="118" t="s">
        <v>293</v>
      </c>
      <c r="C17" s="346"/>
      <c r="D17" s="347"/>
      <c r="E17" s="346"/>
      <c r="F17" s="346"/>
      <c r="G17" s="346"/>
      <c r="H17" s="346"/>
      <c r="I17" s="346"/>
      <c r="J17" s="347"/>
    </row>
    <row r="18" spans="1:10">
      <c r="A18" s="113" t="s">
        <v>193</v>
      </c>
      <c r="B18" s="118" t="s">
        <v>294</v>
      </c>
      <c r="C18" s="344"/>
      <c r="D18" s="345"/>
      <c r="E18" s="344"/>
      <c r="F18" s="344"/>
      <c r="G18" s="344"/>
      <c r="H18" s="344"/>
      <c r="I18" s="344"/>
      <c r="J18" s="345"/>
    </row>
    <row r="19" spans="1:10">
      <c r="A19" s="113" t="s">
        <v>280</v>
      </c>
      <c r="B19" s="118" t="s">
        <v>295</v>
      </c>
      <c r="C19" s="344"/>
      <c r="D19" s="390">
        <v>-94378.4</v>
      </c>
      <c r="E19" s="344"/>
      <c r="F19" s="344"/>
      <c r="G19" s="344"/>
      <c r="H19" s="344"/>
      <c r="I19" s="344"/>
      <c r="J19" s="390">
        <v>-94378.4</v>
      </c>
    </row>
    <row r="20" spans="1:10">
      <c r="A20" s="113" t="s">
        <v>281</v>
      </c>
      <c r="B20" s="118" t="s">
        <v>296</v>
      </c>
      <c r="C20" s="344"/>
      <c r="D20" s="345"/>
      <c r="E20" s="344"/>
      <c r="F20" s="344"/>
      <c r="G20" s="344"/>
      <c r="H20" s="344"/>
      <c r="I20" s="344"/>
      <c r="J20" s="345"/>
    </row>
    <row r="21" spans="1:10">
      <c r="A21" s="113" t="s">
        <v>321</v>
      </c>
      <c r="B21" s="117" t="s">
        <v>297</v>
      </c>
      <c r="C21" s="344"/>
      <c r="D21" s="344"/>
      <c r="E21" s="344"/>
      <c r="F21" s="344"/>
      <c r="G21" s="344"/>
      <c r="H21" s="344"/>
      <c r="I21" s="344"/>
      <c r="J21" s="344"/>
    </row>
    <row r="22" spans="1:10" ht="24" customHeight="1">
      <c r="A22" s="308" t="s">
        <v>322</v>
      </c>
      <c r="B22" s="119" t="s">
        <v>298</v>
      </c>
      <c r="C22" s="348"/>
      <c r="D22" s="349">
        <v>56878.99</v>
      </c>
      <c r="E22" s="346"/>
      <c r="F22" s="346"/>
      <c r="G22" s="346"/>
      <c r="H22" s="346"/>
      <c r="I22" s="346"/>
      <c r="J22" s="349">
        <v>56878.99</v>
      </c>
    </row>
    <row r="23" spans="1:10" ht="24">
      <c r="A23" s="113" t="s">
        <v>323</v>
      </c>
      <c r="B23" s="120" t="s">
        <v>299</v>
      </c>
      <c r="C23" s="346"/>
      <c r="D23" s="346"/>
      <c r="E23" s="346"/>
      <c r="F23" s="346"/>
      <c r="G23" s="346"/>
      <c r="H23" s="346"/>
      <c r="I23" s="346"/>
      <c r="J23" s="346"/>
    </row>
    <row r="24" spans="1:10" ht="36">
      <c r="A24" s="113" t="s">
        <v>324</v>
      </c>
      <c r="B24" s="120" t="s">
        <v>300</v>
      </c>
      <c r="C24" s="346"/>
      <c r="D24" s="346"/>
      <c r="E24" s="346"/>
      <c r="F24" s="346"/>
      <c r="G24" s="346"/>
      <c r="H24" s="346"/>
      <c r="I24" s="346"/>
      <c r="J24" s="346"/>
    </row>
    <row r="25" spans="1:10" ht="24">
      <c r="A25" s="113" t="s">
        <v>325</v>
      </c>
      <c r="B25" s="121" t="s">
        <v>311</v>
      </c>
      <c r="C25" s="346"/>
      <c r="D25" s="346"/>
      <c r="E25" s="346"/>
      <c r="F25" s="346"/>
      <c r="G25" s="346"/>
      <c r="H25" s="346"/>
      <c r="I25" s="346"/>
      <c r="J25" s="346"/>
    </row>
    <row r="26" spans="1:10" ht="24">
      <c r="A26" s="113" t="s">
        <v>326</v>
      </c>
      <c r="B26" s="121" t="s">
        <v>312</v>
      </c>
      <c r="C26" s="346"/>
      <c r="D26" s="346"/>
      <c r="E26" s="346"/>
      <c r="F26" s="346"/>
      <c r="G26" s="346"/>
      <c r="H26" s="346"/>
      <c r="I26" s="346"/>
      <c r="J26" s="346"/>
    </row>
    <row r="27" spans="1:10" ht="48">
      <c r="A27" s="113" t="s">
        <v>327</v>
      </c>
      <c r="B27" s="121" t="s">
        <v>301</v>
      </c>
      <c r="C27" s="346"/>
      <c r="D27" s="346"/>
      <c r="E27" s="346"/>
      <c r="F27" s="346"/>
      <c r="G27" s="346"/>
      <c r="H27" s="346"/>
      <c r="I27" s="346"/>
      <c r="J27" s="346"/>
    </row>
    <row r="28" spans="1:10">
      <c r="A28" s="113" t="s">
        <v>302</v>
      </c>
      <c r="B28" s="122" t="s">
        <v>293</v>
      </c>
      <c r="C28" s="346"/>
      <c r="D28" s="346"/>
      <c r="E28" s="346"/>
      <c r="F28" s="346"/>
      <c r="G28" s="346"/>
      <c r="H28" s="346"/>
      <c r="I28" s="346"/>
      <c r="J28" s="346"/>
    </row>
    <row r="29" spans="1:10">
      <c r="A29" s="113" t="s">
        <v>303</v>
      </c>
      <c r="B29" s="122" t="s">
        <v>294</v>
      </c>
      <c r="C29" s="346"/>
      <c r="D29" s="346"/>
      <c r="E29" s="346"/>
      <c r="F29" s="346"/>
      <c r="G29" s="346"/>
      <c r="H29" s="346"/>
      <c r="I29" s="346"/>
      <c r="J29" s="346"/>
    </row>
    <row r="30" spans="1:10">
      <c r="A30" s="113" t="s">
        <v>304</v>
      </c>
      <c r="B30" s="122" t="s">
        <v>295</v>
      </c>
      <c r="C30" s="346"/>
      <c r="D30" s="346"/>
      <c r="E30" s="346"/>
      <c r="F30" s="346"/>
      <c r="G30" s="346"/>
      <c r="H30" s="346"/>
      <c r="I30" s="346"/>
      <c r="J30" s="346"/>
    </row>
    <row r="31" spans="1:10">
      <c r="A31" s="113" t="s">
        <v>305</v>
      </c>
      <c r="B31" s="122" t="s">
        <v>296</v>
      </c>
      <c r="C31" s="346"/>
      <c r="D31" s="346"/>
      <c r="E31" s="346"/>
      <c r="F31" s="346"/>
      <c r="G31" s="346"/>
      <c r="H31" s="346"/>
      <c r="I31" s="346"/>
      <c r="J31" s="346"/>
    </row>
    <row r="32" spans="1:10">
      <c r="A32" s="113" t="s">
        <v>328</v>
      </c>
      <c r="B32" s="121" t="s">
        <v>306</v>
      </c>
      <c r="C32" s="346"/>
      <c r="D32" s="346"/>
      <c r="E32" s="346"/>
      <c r="F32" s="346"/>
      <c r="G32" s="346"/>
      <c r="H32" s="346"/>
      <c r="I32" s="346"/>
      <c r="J32" s="346"/>
    </row>
    <row r="33" spans="1:10" ht="27.75" customHeight="1">
      <c r="A33" s="308" t="s">
        <v>329</v>
      </c>
      <c r="B33" s="123" t="s">
        <v>313</v>
      </c>
      <c r="C33" s="346"/>
      <c r="D33" s="346"/>
      <c r="E33" s="346"/>
      <c r="F33" s="346"/>
      <c r="G33" s="346"/>
      <c r="H33" s="346"/>
      <c r="I33" s="346"/>
      <c r="J33" s="346"/>
    </row>
    <row r="34" spans="1:10" ht="24">
      <c r="A34" s="308" t="s">
        <v>330</v>
      </c>
      <c r="B34" s="123" t="s">
        <v>314</v>
      </c>
      <c r="C34" s="346"/>
      <c r="D34" s="349">
        <v>56878.99</v>
      </c>
      <c r="E34" s="346"/>
      <c r="F34" s="346"/>
      <c r="G34" s="346"/>
      <c r="H34" s="346"/>
      <c r="I34" s="346"/>
      <c r="J34" s="349">
        <v>56878.99</v>
      </c>
    </row>
    <row r="35" spans="1:10" ht="24">
      <c r="A35" s="308" t="s">
        <v>331</v>
      </c>
      <c r="B35" s="123" t="s">
        <v>307</v>
      </c>
      <c r="C35" s="346"/>
      <c r="D35" s="349">
        <v>96898.4</v>
      </c>
      <c r="E35" s="346"/>
      <c r="F35" s="346"/>
      <c r="G35" s="346"/>
      <c r="H35" s="346"/>
      <c r="I35" s="346"/>
      <c r="J35" s="349">
        <v>96898.4</v>
      </c>
    </row>
    <row r="36" spans="1:10" ht="15" customHeight="1">
      <c r="A36" s="124"/>
      <c r="B36" s="124"/>
      <c r="C36" s="110"/>
      <c r="D36" s="110"/>
      <c r="E36" s="125" t="s">
        <v>308</v>
      </c>
      <c r="F36" s="110"/>
      <c r="G36" s="110"/>
      <c r="H36" s="110"/>
      <c r="I36" s="110"/>
      <c r="J36" s="110"/>
    </row>
    <row r="37" spans="1:10" ht="12.75" customHeight="1">
      <c r="A37" s="589" t="s">
        <v>309</v>
      </c>
      <c r="B37" s="589"/>
      <c r="C37" s="589"/>
      <c r="D37" s="589"/>
      <c r="E37" s="589"/>
      <c r="F37" s="589"/>
      <c r="G37" s="589"/>
      <c r="H37" s="110"/>
      <c r="I37" s="110"/>
      <c r="J37" s="110"/>
    </row>
    <row r="38" spans="1:10">
      <c r="A38" s="110"/>
      <c r="B38" s="110"/>
      <c r="C38" s="110"/>
      <c r="D38" s="110"/>
      <c r="E38" s="110"/>
      <c r="F38" s="110"/>
      <c r="G38" s="110"/>
      <c r="H38" s="110"/>
      <c r="I38" s="110"/>
      <c r="J38" s="110"/>
    </row>
    <row r="40" spans="1:10">
      <c r="B40" s="112" t="s">
        <v>521</v>
      </c>
      <c r="C40" s="112"/>
      <c r="D40" s="112"/>
      <c r="E40" s="112"/>
      <c r="F40" s="112" t="s">
        <v>522</v>
      </c>
      <c r="G40" s="112"/>
    </row>
    <row r="41" spans="1:10">
      <c r="B41" s="112"/>
      <c r="C41" s="112"/>
      <c r="D41" s="112"/>
      <c r="E41" s="112"/>
      <c r="F41" s="112"/>
      <c r="G41" s="112"/>
    </row>
    <row r="42" spans="1:10">
      <c r="B42" s="112" t="s">
        <v>523</v>
      </c>
      <c r="C42" s="112"/>
      <c r="D42" s="112"/>
      <c r="E42" s="112"/>
      <c r="F42" s="112" t="s">
        <v>524</v>
      </c>
      <c r="G42" s="112"/>
    </row>
    <row r="43" spans="1:10" ht="15">
      <c r="G43" s="323"/>
    </row>
  </sheetData>
  <mergeCells count="11">
    <mergeCell ref="A37:G37"/>
    <mergeCell ref="A5:J5"/>
    <mergeCell ref="A7:J7"/>
    <mergeCell ref="A9:A10"/>
    <mergeCell ref="B9:B10"/>
    <mergeCell ref="C9:C10"/>
    <mergeCell ref="D9:D10"/>
    <mergeCell ref="E9:F9"/>
    <mergeCell ref="G9:H9"/>
    <mergeCell ref="I9:I10"/>
    <mergeCell ref="J9:J10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workbookViewId="0">
      <selection activeCell="K5" sqref="K5"/>
    </sheetView>
  </sheetViews>
  <sheetFormatPr defaultRowHeight="15"/>
  <cols>
    <col min="1" max="1" width="4.140625" style="204" customWidth="1"/>
    <col min="2" max="2" width="27.28515625" style="199" customWidth="1"/>
    <col min="3" max="3" width="11.5703125" style="199" customWidth="1"/>
    <col min="4" max="4" width="9.85546875" style="199" customWidth="1"/>
    <col min="5" max="5" width="9" style="199" customWidth="1"/>
    <col min="6" max="6" width="9.42578125" style="199" customWidth="1"/>
    <col min="7" max="7" width="10.140625" style="199" customWidth="1"/>
    <col min="8" max="8" width="8.85546875" style="199" customWidth="1"/>
    <col min="9" max="9" width="9.42578125" style="199" customWidth="1"/>
    <col min="10" max="10" width="10.5703125" style="199" customWidth="1"/>
    <col min="11" max="12" width="9.28515625" style="199" customWidth="1"/>
    <col min="13" max="13" width="12.42578125" style="199" customWidth="1"/>
    <col min="14" max="14" width="12.140625" style="199" customWidth="1"/>
    <col min="15" max="16384" width="9.140625" style="199"/>
  </cols>
  <sheetData>
    <row r="2" spans="1:13">
      <c r="B2" s="2" t="s">
        <v>517</v>
      </c>
      <c r="C2" s="352"/>
      <c r="I2" s="317"/>
      <c r="J2" s="2" t="s">
        <v>560</v>
      </c>
      <c r="L2" s="352"/>
    </row>
    <row r="3" spans="1:13">
      <c r="B3" s="2" t="s">
        <v>518</v>
      </c>
      <c r="C3" s="352"/>
      <c r="I3" s="199" t="s">
        <v>530</v>
      </c>
      <c r="J3" s="352"/>
      <c r="K3" s="352"/>
      <c r="L3" s="352"/>
    </row>
    <row r="4" spans="1:13">
      <c r="B4" s="339">
        <v>43220</v>
      </c>
      <c r="C4" s="352"/>
      <c r="I4" s="199" t="s">
        <v>531</v>
      </c>
      <c r="J4" s="352"/>
      <c r="K4" s="352"/>
      <c r="L4" s="352"/>
    </row>
    <row r="6" spans="1:13" ht="18.75" customHeight="1">
      <c r="A6" s="598" t="s">
        <v>39</v>
      </c>
      <c r="B6" s="599"/>
      <c r="C6" s="599"/>
      <c r="D6" s="599"/>
      <c r="E6" s="599"/>
      <c r="F6" s="599"/>
      <c r="G6" s="599"/>
      <c r="H6" s="599"/>
      <c r="I6" s="599"/>
      <c r="J6" s="599"/>
      <c r="K6" s="599"/>
      <c r="L6" s="599"/>
      <c r="M6" s="599"/>
    </row>
    <row r="7" spans="1:13" ht="21.75" customHeight="1">
      <c r="A7" s="598" t="s">
        <v>57</v>
      </c>
      <c r="B7" s="599"/>
      <c r="C7" s="599"/>
      <c r="D7" s="599"/>
      <c r="E7" s="599"/>
      <c r="F7" s="599"/>
      <c r="G7" s="599"/>
      <c r="H7" s="599"/>
      <c r="I7" s="599"/>
      <c r="J7" s="599"/>
      <c r="K7" s="599"/>
      <c r="L7" s="599"/>
      <c r="M7" s="599"/>
    </row>
    <row r="9" spans="1:13" ht="20.25" customHeight="1">
      <c r="A9" s="598" t="s">
        <v>28</v>
      </c>
      <c r="B9" s="599"/>
      <c r="C9" s="599"/>
      <c r="D9" s="599"/>
      <c r="E9" s="599"/>
      <c r="F9" s="599"/>
      <c r="G9" s="599"/>
      <c r="H9" s="599"/>
      <c r="I9" s="599"/>
      <c r="J9" s="599"/>
      <c r="K9" s="599"/>
      <c r="L9" s="599"/>
      <c r="M9" s="599"/>
    </row>
    <row r="10" spans="1:13" ht="17.25" customHeight="1">
      <c r="J10" s="112" t="s">
        <v>527</v>
      </c>
    </row>
    <row r="11" spans="1:13">
      <c r="A11" s="600" t="s">
        <v>315</v>
      </c>
      <c r="B11" s="600" t="s">
        <v>29</v>
      </c>
      <c r="C11" s="600" t="s">
        <v>30</v>
      </c>
      <c r="D11" s="600" t="s">
        <v>26</v>
      </c>
      <c r="E11" s="600"/>
      <c r="F11" s="600"/>
      <c r="G11" s="600"/>
      <c r="H11" s="600"/>
      <c r="I11" s="600"/>
      <c r="J11" s="601"/>
      <c r="K11" s="601"/>
      <c r="L11" s="600"/>
      <c r="M11" s="600" t="s">
        <v>31</v>
      </c>
    </row>
    <row r="12" spans="1:13" ht="117.75" customHeight="1">
      <c r="A12" s="600"/>
      <c r="B12" s="600"/>
      <c r="C12" s="600"/>
      <c r="D12" s="354" t="s">
        <v>532</v>
      </c>
      <c r="E12" s="355" t="s">
        <v>533</v>
      </c>
      <c r="F12" s="354" t="s">
        <v>534</v>
      </c>
      <c r="G12" s="354" t="s">
        <v>32</v>
      </c>
      <c r="H12" s="354" t="s">
        <v>535</v>
      </c>
      <c r="I12" s="356" t="s">
        <v>40</v>
      </c>
      <c r="J12" s="354" t="s">
        <v>33</v>
      </c>
      <c r="K12" s="355" t="s">
        <v>34</v>
      </c>
      <c r="L12" s="357" t="s">
        <v>41</v>
      </c>
      <c r="M12" s="600"/>
    </row>
    <row r="13" spans="1:13">
      <c r="A13" s="200">
        <v>1</v>
      </c>
      <c r="B13" s="200">
        <v>2</v>
      </c>
      <c r="C13" s="200">
        <v>3</v>
      </c>
      <c r="D13" s="200">
        <v>4</v>
      </c>
      <c r="E13" s="200">
        <v>5</v>
      </c>
      <c r="F13" s="358">
        <v>6</v>
      </c>
      <c r="G13" s="358">
        <v>6</v>
      </c>
      <c r="H13" s="358">
        <v>8</v>
      </c>
      <c r="I13" s="358">
        <v>9</v>
      </c>
      <c r="J13" s="358">
        <v>10</v>
      </c>
      <c r="K13" s="359">
        <v>11</v>
      </c>
      <c r="L13" s="358">
        <v>12</v>
      </c>
      <c r="M13" s="358">
        <v>13</v>
      </c>
    </row>
    <row r="14" spans="1:13" ht="87.75" customHeight="1">
      <c r="A14" s="337" t="s">
        <v>316</v>
      </c>
      <c r="B14" s="206" t="s">
        <v>42</v>
      </c>
      <c r="C14" s="205">
        <v>2661.76</v>
      </c>
      <c r="D14" s="205"/>
      <c r="E14" s="205"/>
      <c r="F14" s="205"/>
      <c r="G14" s="205"/>
      <c r="H14" s="205"/>
      <c r="I14" s="353">
        <v>-36.9</v>
      </c>
      <c r="J14" s="205"/>
      <c r="K14" s="205"/>
      <c r="L14" s="205"/>
      <c r="M14" s="205">
        <f>SUM(C14:L14)</f>
        <v>2624.86</v>
      </c>
    </row>
    <row r="15" spans="1:13" ht="15" customHeight="1">
      <c r="A15" s="200" t="s">
        <v>188</v>
      </c>
      <c r="B15" s="201" t="s">
        <v>35</v>
      </c>
      <c r="C15" s="205">
        <v>2661.76</v>
      </c>
      <c r="D15" s="205"/>
      <c r="E15" s="205"/>
      <c r="F15" s="205"/>
      <c r="G15" s="205"/>
      <c r="H15" s="205"/>
      <c r="I15" s="353">
        <v>-36.9</v>
      </c>
      <c r="J15" s="205"/>
      <c r="K15" s="205"/>
      <c r="L15" s="205"/>
      <c r="M15" s="205">
        <f>SUM(C15:L15)</f>
        <v>2624.86</v>
      </c>
    </row>
    <row r="16" spans="1:13" ht="18.75" customHeight="1">
      <c r="A16" s="200" t="s">
        <v>189</v>
      </c>
      <c r="B16" s="201" t="s">
        <v>36</v>
      </c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</row>
    <row r="17" spans="1:13" ht="87.75" customHeight="1">
      <c r="A17" s="337" t="s">
        <v>318</v>
      </c>
      <c r="B17" s="206" t="s">
        <v>43</v>
      </c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</row>
    <row r="18" spans="1:13" ht="15" customHeight="1">
      <c r="A18" s="200" t="s">
        <v>190</v>
      </c>
      <c r="B18" s="201" t="s">
        <v>35</v>
      </c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</row>
    <row r="19" spans="1:13" ht="14.25" customHeight="1">
      <c r="A19" s="200" t="s">
        <v>191</v>
      </c>
      <c r="B19" s="201" t="s">
        <v>36</v>
      </c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</row>
    <row r="20" spans="1:13" ht="140.25" customHeight="1">
      <c r="A20" s="337" t="s">
        <v>320</v>
      </c>
      <c r="B20" s="206" t="s">
        <v>513</v>
      </c>
      <c r="C20" s="205">
        <v>15083.36</v>
      </c>
      <c r="D20" s="205"/>
      <c r="E20" s="205"/>
      <c r="F20" s="205"/>
      <c r="G20" s="205"/>
      <c r="H20" s="205"/>
      <c r="I20" s="205">
        <v>-209.07</v>
      </c>
      <c r="J20" s="205"/>
      <c r="K20" s="205"/>
      <c r="L20" s="205"/>
      <c r="M20" s="205">
        <f>SUM(C20:L20)</f>
        <v>14874.29</v>
      </c>
    </row>
    <row r="21" spans="1:13" ht="15" customHeight="1">
      <c r="A21" s="200" t="s">
        <v>192</v>
      </c>
      <c r="B21" s="201" t="s">
        <v>35</v>
      </c>
      <c r="C21" s="205">
        <v>15083.36</v>
      </c>
      <c r="D21" s="205"/>
      <c r="E21" s="205"/>
      <c r="F21" s="205"/>
      <c r="G21" s="205"/>
      <c r="H21" s="205"/>
      <c r="I21" s="205">
        <v>-209.07</v>
      </c>
      <c r="J21" s="205"/>
      <c r="K21" s="205"/>
      <c r="L21" s="205"/>
      <c r="M21" s="205">
        <f>SUM(C21:L21)</f>
        <v>14874.29</v>
      </c>
    </row>
    <row r="22" spans="1:13" ht="15" customHeight="1">
      <c r="A22" s="200" t="s">
        <v>193</v>
      </c>
      <c r="B22" s="201" t="s">
        <v>36</v>
      </c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</row>
    <row r="23" spans="1:13" ht="13.5" customHeight="1">
      <c r="A23" s="337" t="s">
        <v>321</v>
      </c>
      <c r="B23" s="206" t="s">
        <v>37</v>
      </c>
      <c r="C23" s="205">
        <v>91772.17</v>
      </c>
      <c r="D23" s="205"/>
      <c r="E23" s="205"/>
      <c r="F23" s="205">
        <v>41566.230000000003</v>
      </c>
      <c r="G23" s="205">
        <v>-5652.51</v>
      </c>
      <c r="H23" s="205"/>
      <c r="I23" s="205">
        <v>-73699.289999999994</v>
      </c>
      <c r="J23" s="205"/>
      <c r="K23" s="205"/>
      <c r="L23" s="205"/>
      <c r="M23" s="353">
        <f>SUM(C23:L23)</f>
        <v>53986.600000000006</v>
      </c>
    </row>
    <row r="24" spans="1:13" ht="15" customHeight="1">
      <c r="A24" s="200" t="s">
        <v>194</v>
      </c>
      <c r="B24" s="201" t="s">
        <v>35</v>
      </c>
      <c r="C24" s="205">
        <v>91659.18</v>
      </c>
      <c r="D24" s="205"/>
      <c r="E24" s="205"/>
      <c r="F24" s="353">
        <v>41436.9</v>
      </c>
      <c r="G24" s="205">
        <v>-5652.51</v>
      </c>
      <c r="H24" s="205"/>
      <c r="I24" s="205">
        <v>-73569.960000000006</v>
      </c>
      <c r="J24" s="205"/>
      <c r="K24" s="205"/>
      <c r="L24" s="205"/>
      <c r="M24" s="205">
        <f>SUM(C24:L24)</f>
        <v>53873.609999999986</v>
      </c>
    </row>
    <row r="25" spans="1:13" ht="13.5" customHeight="1">
      <c r="A25" s="200" t="s">
        <v>195</v>
      </c>
      <c r="B25" s="201" t="s">
        <v>36</v>
      </c>
      <c r="C25" s="205">
        <v>112.99</v>
      </c>
      <c r="D25" s="205"/>
      <c r="E25" s="205"/>
      <c r="F25" s="205">
        <v>129.33000000000001</v>
      </c>
      <c r="G25" s="205"/>
      <c r="H25" s="205"/>
      <c r="I25" s="205">
        <v>-129.33000000000001</v>
      </c>
      <c r="J25" s="205"/>
      <c r="K25" s="205"/>
      <c r="L25" s="205"/>
      <c r="M25" s="205">
        <f>SUM(C25:L25)</f>
        <v>112.98999999999998</v>
      </c>
    </row>
    <row r="26" spans="1:13" ht="22.5" customHeight="1">
      <c r="A26" s="337" t="s">
        <v>322</v>
      </c>
      <c r="B26" s="206" t="s">
        <v>38</v>
      </c>
      <c r="C26" s="353">
        <v>109517.29</v>
      </c>
      <c r="D26" s="353"/>
      <c r="E26" s="205"/>
      <c r="F26" s="205">
        <v>41566.230000000003</v>
      </c>
      <c r="G26" s="205">
        <v>-5652.51</v>
      </c>
      <c r="H26" s="205"/>
      <c r="I26" s="353">
        <f>SUM(I14+I20+I23)</f>
        <v>-73945.259999999995</v>
      </c>
      <c r="J26" s="205"/>
      <c r="K26" s="205"/>
      <c r="L26" s="205"/>
      <c r="M26" s="353">
        <f>SUM(M14+M17+M20+M23)</f>
        <v>71485.75</v>
      </c>
    </row>
    <row r="27" spans="1:13" s="202" customFormat="1" ht="38.25" customHeight="1">
      <c r="A27" s="596" t="s">
        <v>516</v>
      </c>
      <c r="B27" s="597"/>
      <c r="C27" s="597"/>
      <c r="D27" s="597"/>
      <c r="E27" s="597"/>
      <c r="F27" s="597"/>
      <c r="G27" s="597"/>
      <c r="H27" s="597"/>
      <c r="I27" s="597"/>
      <c r="J27" s="597"/>
      <c r="K27" s="597"/>
      <c r="L27" s="597"/>
      <c r="M27" s="597"/>
    </row>
    <row r="28" spans="1:13">
      <c r="D28" s="199" t="s">
        <v>44</v>
      </c>
    </row>
    <row r="30" spans="1:13">
      <c r="B30" s="351" t="s">
        <v>521</v>
      </c>
      <c r="C30" s="351"/>
      <c r="D30" s="351"/>
      <c r="E30" s="351" t="s">
        <v>522</v>
      </c>
    </row>
    <row r="31" spans="1:13">
      <c r="B31" s="351"/>
      <c r="C31" s="351"/>
      <c r="D31" s="351"/>
      <c r="E31" s="351"/>
    </row>
    <row r="32" spans="1:13">
      <c r="B32" s="351" t="s">
        <v>523</v>
      </c>
      <c r="C32" s="351"/>
      <c r="D32" s="351"/>
      <c r="E32" s="351" t="s">
        <v>524</v>
      </c>
    </row>
  </sheetData>
  <mergeCells count="9">
    <mergeCell ref="A27:M27"/>
    <mergeCell ref="A6:M6"/>
    <mergeCell ref="A7:M7"/>
    <mergeCell ref="A9:M9"/>
    <mergeCell ref="A11:A12"/>
    <mergeCell ref="B11:B12"/>
    <mergeCell ref="C11:C12"/>
    <mergeCell ref="D11:L11"/>
    <mergeCell ref="M11:M12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I6" sqref="I6"/>
    </sheetView>
  </sheetViews>
  <sheetFormatPr defaultRowHeight="15"/>
  <cols>
    <col min="1" max="1" width="4.42578125" style="199" customWidth="1"/>
    <col min="2" max="2" width="56.42578125" style="199" customWidth="1"/>
    <col min="3" max="4" width="13.28515625" style="199" customWidth="1"/>
    <col min="5" max="5" width="12.28515625" style="199" customWidth="1"/>
    <col min="6" max="6" width="13.5703125" style="199" customWidth="1"/>
    <col min="7" max="7" width="13.28515625" style="199" customWidth="1"/>
    <col min="8" max="8" width="12.28515625" style="199" customWidth="1"/>
    <col min="9" max="16384" width="9.140625" style="199"/>
  </cols>
  <sheetData>
    <row r="1" spans="1:8">
      <c r="B1" s="2" t="s">
        <v>517</v>
      </c>
      <c r="F1" s="2" t="s">
        <v>561</v>
      </c>
    </row>
    <row r="2" spans="1:8">
      <c r="B2" s="2" t="s">
        <v>518</v>
      </c>
      <c r="F2" s="199" t="s">
        <v>27</v>
      </c>
    </row>
    <row r="3" spans="1:8">
      <c r="B3" s="339">
        <v>43220</v>
      </c>
      <c r="F3" s="199" t="s">
        <v>333</v>
      </c>
    </row>
    <row r="4" spans="1:8" ht="8.25" customHeight="1"/>
    <row r="5" spans="1:8">
      <c r="A5" s="598" t="s">
        <v>45</v>
      </c>
      <c r="B5" s="598"/>
      <c r="C5" s="598"/>
      <c r="D5" s="598"/>
      <c r="E5" s="598"/>
      <c r="F5" s="598"/>
      <c r="G5" s="598"/>
      <c r="H5" s="598"/>
    </row>
    <row r="6" spans="1:8">
      <c r="A6" s="598" t="s">
        <v>46</v>
      </c>
      <c r="B6" s="598"/>
      <c r="C6" s="598"/>
      <c r="D6" s="598"/>
      <c r="E6" s="598"/>
      <c r="F6" s="598"/>
      <c r="G6" s="598"/>
      <c r="H6" s="598"/>
    </row>
    <row r="7" spans="1:8" ht="5.25" customHeight="1"/>
    <row r="8" spans="1:8">
      <c r="A8" s="598" t="s">
        <v>47</v>
      </c>
      <c r="B8" s="598"/>
      <c r="C8" s="598"/>
      <c r="D8" s="598"/>
      <c r="E8" s="598"/>
      <c r="F8" s="598"/>
      <c r="G8" s="598"/>
      <c r="H8" s="598"/>
    </row>
    <row r="9" spans="1:8" ht="16.5" customHeight="1">
      <c r="F9" s="112" t="s">
        <v>527</v>
      </c>
    </row>
    <row r="10" spans="1:8" ht="15" customHeight="1">
      <c r="A10" s="602" t="s">
        <v>315</v>
      </c>
      <c r="B10" s="602" t="s">
        <v>48</v>
      </c>
      <c r="C10" s="602" t="s">
        <v>49</v>
      </c>
      <c r="D10" s="602"/>
      <c r="E10" s="602"/>
      <c r="F10" s="602" t="s">
        <v>186</v>
      </c>
      <c r="G10" s="602"/>
      <c r="H10" s="602"/>
    </row>
    <row r="11" spans="1:8" ht="79.5" customHeight="1">
      <c r="A11" s="602"/>
      <c r="B11" s="602"/>
      <c r="C11" s="316" t="s">
        <v>50</v>
      </c>
      <c r="D11" s="316" t="s">
        <v>51</v>
      </c>
      <c r="E11" s="316" t="s">
        <v>106</v>
      </c>
      <c r="F11" s="316" t="s">
        <v>52</v>
      </c>
      <c r="G11" s="316" t="s">
        <v>53</v>
      </c>
      <c r="H11" s="316" t="s">
        <v>106</v>
      </c>
    </row>
    <row r="12" spans="1:8">
      <c r="A12" s="200">
        <v>1</v>
      </c>
      <c r="B12" s="200">
        <v>2</v>
      </c>
      <c r="C12" s="200">
        <v>3</v>
      </c>
      <c r="D12" s="200">
        <v>4</v>
      </c>
      <c r="E12" s="200" t="s">
        <v>213</v>
      </c>
      <c r="F12" s="200">
        <v>6</v>
      </c>
      <c r="G12" s="200">
        <v>7</v>
      </c>
      <c r="H12" s="200" t="s">
        <v>54</v>
      </c>
    </row>
    <row r="13" spans="1:8" ht="45">
      <c r="A13" s="200" t="s">
        <v>316</v>
      </c>
      <c r="B13" s="201" t="s">
        <v>55</v>
      </c>
      <c r="C13" s="354"/>
      <c r="D13" s="388">
        <v>2661.76</v>
      </c>
      <c r="E13" s="388">
        <v>2661.76</v>
      </c>
      <c r="F13" s="354"/>
      <c r="G13" s="354">
        <v>2624.86</v>
      </c>
      <c r="H13" s="354">
        <v>2624.86</v>
      </c>
    </row>
    <row r="14" spans="1:8" ht="54.75" customHeight="1">
      <c r="A14" s="200" t="s">
        <v>318</v>
      </c>
      <c r="B14" s="201" t="s">
        <v>56</v>
      </c>
      <c r="C14" s="354"/>
      <c r="D14" s="388"/>
      <c r="E14" s="388"/>
      <c r="F14" s="354"/>
      <c r="G14" s="354"/>
      <c r="H14" s="354"/>
    </row>
    <row r="15" spans="1:8" ht="60" customHeight="1">
      <c r="A15" s="200" t="s">
        <v>320</v>
      </c>
      <c r="B15" s="201" t="s">
        <v>512</v>
      </c>
      <c r="C15" s="354"/>
      <c r="D15" s="388">
        <v>15083.36</v>
      </c>
      <c r="E15" s="388">
        <v>15083.36</v>
      </c>
      <c r="F15" s="354"/>
      <c r="G15" s="354">
        <v>14874.29</v>
      </c>
      <c r="H15" s="354">
        <v>14874.29</v>
      </c>
    </row>
    <row r="16" spans="1:8" ht="15" customHeight="1">
      <c r="A16" s="200" t="s">
        <v>321</v>
      </c>
      <c r="B16" s="201" t="s">
        <v>391</v>
      </c>
      <c r="C16" s="354"/>
      <c r="D16" s="388">
        <v>91772.17</v>
      </c>
      <c r="E16" s="388">
        <v>91772.17</v>
      </c>
      <c r="F16" s="354"/>
      <c r="G16" s="360">
        <v>53986.6</v>
      </c>
      <c r="H16" s="360">
        <v>53986.6</v>
      </c>
    </row>
    <row r="17" spans="1:8" ht="15" customHeight="1">
      <c r="A17" s="200" t="s">
        <v>322</v>
      </c>
      <c r="B17" s="201" t="s">
        <v>106</v>
      </c>
      <c r="C17" s="354"/>
      <c r="D17" s="388">
        <f>SUM(D13:D16)</f>
        <v>109517.29000000001</v>
      </c>
      <c r="E17" s="388">
        <f>SUM(E13:E16)</f>
        <v>109517.29000000001</v>
      </c>
      <c r="F17" s="354"/>
      <c r="G17" s="354">
        <f>SUM(G13:G16)</f>
        <v>71485.75</v>
      </c>
      <c r="H17" s="354">
        <f>SUM(H13:H16)</f>
        <v>71485.75</v>
      </c>
    </row>
    <row r="18" spans="1:8" ht="6.75" customHeight="1"/>
    <row r="19" spans="1:8" ht="11.25" customHeight="1">
      <c r="C19" s="203"/>
      <c r="D19" s="203"/>
      <c r="E19" s="203"/>
    </row>
    <row r="21" spans="1:8">
      <c r="B21" s="351" t="s">
        <v>521</v>
      </c>
      <c r="C21" s="351"/>
      <c r="D21" s="351" t="s">
        <v>522</v>
      </c>
      <c r="E21" s="352"/>
    </row>
    <row r="22" spans="1:8">
      <c r="B22" s="351"/>
      <c r="C22" s="351"/>
      <c r="D22" s="351"/>
      <c r="E22" s="351"/>
    </row>
    <row r="23" spans="1:8">
      <c r="B23" s="351" t="s">
        <v>523</v>
      </c>
      <c r="C23" s="351"/>
      <c r="D23" s="351" t="s">
        <v>524</v>
      </c>
      <c r="E23" s="351"/>
    </row>
  </sheetData>
  <mergeCells count="7">
    <mergeCell ref="A5:H5"/>
    <mergeCell ref="A6:H6"/>
    <mergeCell ref="A8:H8"/>
    <mergeCell ref="A10:A11"/>
    <mergeCell ref="B10:B11"/>
    <mergeCell ref="C10:E10"/>
    <mergeCell ref="F10:H10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D4" sqref="D4"/>
    </sheetView>
  </sheetViews>
  <sheetFormatPr defaultRowHeight="12.75"/>
  <cols>
    <col min="1" max="1" width="5.5703125" style="294" customWidth="1"/>
    <col min="2" max="2" width="1.85546875" style="294" customWidth="1"/>
    <col min="3" max="3" width="50.140625" style="294" customWidth="1"/>
    <col min="4" max="4" width="14.28515625" style="294" customWidth="1"/>
    <col min="5" max="5" width="14.140625" style="294" customWidth="1"/>
    <col min="6" max="16384" width="9.140625" style="294"/>
  </cols>
  <sheetData>
    <row r="1" spans="1:5">
      <c r="C1" s="2" t="s">
        <v>517</v>
      </c>
    </row>
    <row r="2" spans="1:5">
      <c r="C2" s="2" t="s">
        <v>518</v>
      </c>
    </row>
    <row r="3" spans="1:5">
      <c r="C3" s="339">
        <v>43220</v>
      </c>
    </row>
    <row r="4" spans="1:5">
      <c r="D4" s="2" t="s">
        <v>562</v>
      </c>
    </row>
    <row r="5" spans="1:5">
      <c r="D5" s="88" t="s">
        <v>536</v>
      </c>
    </row>
    <row r="6" spans="1:5">
      <c r="C6" s="84"/>
      <c r="D6" s="88" t="s">
        <v>538</v>
      </c>
      <c r="E6" s="84"/>
    </row>
    <row r="7" spans="1:5">
      <c r="A7" s="85"/>
      <c r="B7" s="85"/>
      <c r="C7" s="303"/>
      <c r="D7" s="361" t="s">
        <v>537</v>
      </c>
      <c r="E7" s="293"/>
    </row>
    <row r="8" spans="1:5">
      <c r="A8" s="85"/>
      <c r="B8" s="85"/>
      <c r="C8" s="32"/>
    </row>
    <row r="9" spans="1:5">
      <c r="A9" s="85"/>
      <c r="B9" s="85"/>
      <c r="C9" s="85"/>
      <c r="D9" s="85"/>
      <c r="E9" s="85"/>
    </row>
    <row r="10" spans="1:5" ht="45" customHeight="1">
      <c r="A10" s="587" t="s">
        <v>278</v>
      </c>
      <c r="B10" s="587"/>
      <c r="C10" s="587"/>
      <c r="D10" s="587"/>
      <c r="E10" s="587"/>
    </row>
    <row r="11" spans="1:5" ht="12.75" customHeight="1">
      <c r="A11" s="302"/>
      <c r="B11" s="302"/>
      <c r="C11" s="302"/>
      <c r="D11" s="302"/>
      <c r="E11" s="302"/>
    </row>
    <row r="12" spans="1:5" ht="15" customHeight="1">
      <c r="A12" s="587" t="s">
        <v>259</v>
      </c>
      <c r="B12" s="587"/>
      <c r="C12" s="587"/>
      <c r="D12" s="587"/>
      <c r="E12" s="587"/>
    </row>
    <row r="13" spans="1:5" ht="15">
      <c r="A13" s="89"/>
      <c r="B13" s="89"/>
      <c r="C13" s="112" t="s">
        <v>539</v>
      </c>
      <c r="E13" s="89"/>
    </row>
    <row r="14" spans="1:5" ht="57.75" customHeight="1">
      <c r="A14" s="307" t="s">
        <v>315</v>
      </c>
      <c r="B14" s="604" t="s">
        <v>197</v>
      </c>
      <c r="C14" s="605"/>
      <c r="D14" s="307" t="s">
        <v>476</v>
      </c>
      <c r="E14" s="307" t="s">
        <v>477</v>
      </c>
    </row>
    <row r="15" spans="1:5" ht="15.75">
      <c r="A15" s="90">
        <v>1</v>
      </c>
      <c r="B15" s="606">
        <v>2</v>
      </c>
      <c r="C15" s="607"/>
      <c r="D15" s="90">
        <v>3</v>
      </c>
      <c r="E15" s="90">
        <v>4</v>
      </c>
    </row>
    <row r="16" spans="1:5" ht="15" customHeight="1">
      <c r="A16" s="307" t="s">
        <v>316</v>
      </c>
      <c r="B16" s="608" t="s">
        <v>260</v>
      </c>
      <c r="C16" s="609"/>
      <c r="D16" s="307"/>
      <c r="E16" s="314"/>
    </row>
    <row r="17" spans="1:5" ht="15" customHeight="1">
      <c r="A17" s="91" t="s">
        <v>188</v>
      </c>
      <c r="B17" s="306"/>
      <c r="C17" s="301" t="s">
        <v>261</v>
      </c>
      <c r="D17" s="91"/>
      <c r="E17" s="92"/>
    </row>
    <row r="18" spans="1:5" ht="15" customHeight="1">
      <c r="A18" s="91" t="s">
        <v>189</v>
      </c>
      <c r="B18" s="306"/>
      <c r="C18" s="301" t="s">
        <v>262</v>
      </c>
      <c r="D18" s="91"/>
      <c r="E18" s="92"/>
    </row>
    <row r="19" spans="1:5" ht="15" customHeight="1">
      <c r="A19" s="91" t="s">
        <v>152</v>
      </c>
      <c r="B19" s="96"/>
      <c r="C19" s="97" t="s">
        <v>263</v>
      </c>
      <c r="D19" s="91"/>
      <c r="E19" s="92"/>
    </row>
    <row r="20" spans="1:5" ht="15" customHeight="1">
      <c r="A20" s="304" t="s">
        <v>264</v>
      </c>
      <c r="B20" s="98"/>
      <c r="C20" s="301" t="s">
        <v>265</v>
      </c>
      <c r="D20" s="305"/>
      <c r="E20" s="92"/>
    </row>
    <row r="21" spans="1:5" ht="15" customHeight="1">
      <c r="A21" s="91" t="s">
        <v>266</v>
      </c>
      <c r="B21" s="99"/>
      <c r="C21" s="100" t="s">
        <v>279</v>
      </c>
      <c r="D21" s="91"/>
      <c r="E21" s="92"/>
    </row>
    <row r="22" spans="1:5" ht="15" customHeight="1">
      <c r="A22" s="91" t="s">
        <v>267</v>
      </c>
      <c r="B22" s="101"/>
      <c r="C22" s="301" t="s">
        <v>268</v>
      </c>
      <c r="D22" s="91"/>
      <c r="E22" s="92"/>
    </row>
    <row r="23" spans="1:5" ht="15" customHeight="1">
      <c r="A23" s="307" t="s">
        <v>318</v>
      </c>
      <c r="B23" s="94" t="s">
        <v>269</v>
      </c>
      <c r="C23" s="102"/>
      <c r="D23" s="383"/>
      <c r="E23" s="386">
        <v>-0.05</v>
      </c>
    </row>
    <row r="24" spans="1:5" ht="15" customHeight="1">
      <c r="A24" s="91" t="s">
        <v>190</v>
      </c>
      <c r="B24" s="300"/>
      <c r="C24" s="93" t="s">
        <v>270</v>
      </c>
      <c r="D24" s="91"/>
      <c r="E24" s="91"/>
    </row>
    <row r="25" spans="1:5" ht="15" customHeight="1">
      <c r="A25" s="91" t="s">
        <v>191</v>
      </c>
      <c r="B25" s="300"/>
      <c r="C25" s="93" t="s">
        <v>271</v>
      </c>
      <c r="D25" s="335"/>
      <c r="E25" s="387">
        <v>-0.05</v>
      </c>
    </row>
    <row r="26" spans="1:5" ht="15" customHeight="1">
      <c r="A26" s="91" t="s">
        <v>272</v>
      </c>
      <c r="B26" s="300"/>
      <c r="C26" s="93" t="s">
        <v>273</v>
      </c>
      <c r="D26" s="335"/>
      <c r="E26" s="387"/>
    </row>
    <row r="27" spans="1:5" ht="15" customHeight="1">
      <c r="A27" s="91" t="s">
        <v>274</v>
      </c>
      <c r="B27" s="103"/>
      <c r="C27" s="95" t="s">
        <v>275</v>
      </c>
      <c r="D27" s="335"/>
      <c r="E27" s="387"/>
    </row>
    <row r="28" spans="1:5" ht="15" customHeight="1">
      <c r="A28" s="307" t="s">
        <v>320</v>
      </c>
      <c r="B28" s="104" t="s">
        <v>276</v>
      </c>
      <c r="C28" s="105"/>
      <c r="D28" s="334"/>
      <c r="E28" s="386">
        <v>-0.05</v>
      </c>
    </row>
    <row r="29" spans="1:5" ht="15" customHeight="1">
      <c r="A29" s="106"/>
      <c r="B29" s="94"/>
      <c r="C29" s="107"/>
      <c r="D29" s="106"/>
      <c r="E29" s="108"/>
    </row>
    <row r="30" spans="1:5" ht="12.95" customHeight="1">
      <c r="A30" s="88" t="s">
        <v>277</v>
      </c>
      <c r="B30" s="298"/>
      <c r="C30" s="298"/>
      <c r="D30" s="87"/>
      <c r="E30" s="87"/>
    </row>
    <row r="31" spans="1:5">
      <c r="A31" s="603" t="s">
        <v>196</v>
      </c>
      <c r="B31" s="603"/>
      <c r="C31" s="603"/>
      <c r="D31" s="603"/>
      <c r="E31" s="603"/>
    </row>
    <row r="34" spans="3:4">
      <c r="C34" s="2" t="s">
        <v>521</v>
      </c>
      <c r="D34" s="2" t="s">
        <v>522</v>
      </c>
    </row>
    <row r="35" spans="3:4">
      <c r="C35" s="2"/>
      <c r="D35" s="2"/>
    </row>
    <row r="36" spans="3:4">
      <c r="C36" s="2" t="s">
        <v>523</v>
      </c>
      <c r="D36" s="2" t="s">
        <v>524</v>
      </c>
    </row>
  </sheetData>
  <mergeCells count="6">
    <mergeCell ref="A31:E31"/>
    <mergeCell ref="A10:E10"/>
    <mergeCell ref="A12:E12"/>
    <mergeCell ref="B14:C14"/>
    <mergeCell ref="B15:C15"/>
    <mergeCell ref="B16:C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Finansinės būklės atask.</vt:lpstr>
      <vt:lpstr>Veiklos rezultatų atask.</vt:lpstr>
      <vt:lpstr>Pinigų srautų ataskaita</vt:lpstr>
      <vt:lpstr>Nematerialus turtas</vt:lpstr>
      <vt:lpstr>Ilgalaikis mat.turtas</vt:lpstr>
      <vt:lpstr>Atsargos</vt:lpstr>
      <vt:lpstr>Finansavimo sumos</vt:lpstr>
      <vt:lpstr>Finansavimo likučiai</vt:lpstr>
      <vt:lpstr>Investicinės veiklos</vt:lpstr>
      <vt:lpstr>'Finansinės būklės atask.'!Print_Area</vt:lpstr>
      <vt:lpstr>'Pinigų srautų ataskaita'!Print_Area</vt:lpstr>
      <vt:lpstr>'Veiklos rezultatų atask.'!Print_Area</vt:lpstr>
      <vt:lpstr>'Finansinės būklės atask.'!Print_Titles</vt:lpstr>
      <vt:lpstr>'Pinigų srautų ataskaita'!Print_Titles</vt:lpstr>
      <vt:lpstr>'Veiklos rezultatų atask.'!Print_Titles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Vaidotas Ražanas</dc:creator>
  <cp:lastModifiedBy>Ukvedzio</cp:lastModifiedBy>
  <cp:lastPrinted>2018-05-02T08:10:46Z</cp:lastPrinted>
  <dcterms:created xsi:type="dcterms:W3CDTF">2013-02-01T07:28:35Z</dcterms:created>
  <dcterms:modified xsi:type="dcterms:W3CDTF">2018-05-28T07:29:59Z</dcterms:modified>
</cp:coreProperties>
</file>