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610" tabRatio="804" activeTab="8"/>
  </bookViews>
  <sheets>
    <sheet name="Finansinės būklės atask." sheetId="33" r:id="rId1"/>
    <sheet name="Veiklos rezultatų atask." sheetId="36" r:id="rId2"/>
    <sheet name="Pinigų srautų atask." sheetId="40" r:id="rId3"/>
    <sheet name="Nematerialus turtas" sheetId="98" r:id="rId4"/>
    <sheet name="Ilgalaikis mat.turtas" sheetId="99" r:id="rId5"/>
    <sheet name="Atsargos" sheetId="100" r:id="rId6"/>
    <sheet name="Finansavimo sumos" sheetId="105" r:id="rId7"/>
    <sheet name="Finansavimo likučiai" sheetId="104" r:id="rId8"/>
    <sheet name="Fin.investic.veiklos" sheetId="106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atask.'!$A$1:$G$102</definedName>
    <definedName name="_xlnm.Print_Area" localSheetId="2">'Pinigų srautų atask.'!$A$1:$L$86</definedName>
    <definedName name="_xlnm.Print_Area" localSheetId="1">'Veiklos rezultatų atask.'!$A$1:$I$66</definedName>
    <definedName name="_xlnm.Print_Titles" localSheetId="0">'Finansinės būklės atask.'!$19:$19</definedName>
    <definedName name="_xlnm.Print_Titles" localSheetId="2">'Pinigų srautų atask.'!$18:$21</definedName>
    <definedName name="_xlnm.Print_Titles" localSheetId="1">'Veiklos rezultatų atask.'!$20:$20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62913" calcMode="manual" fullCalcOnLoad="1"/>
</workbook>
</file>

<file path=xl/calcChain.xml><?xml version="1.0" encoding="utf-8"?>
<calcChain xmlns="http://schemas.openxmlformats.org/spreadsheetml/2006/main">
  <c r="M12" i="98" l="1"/>
  <c r="I42" i="40"/>
  <c r="I22" i="40"/>
  <c r="I75" i="40"/>
  <c r="I23" i="40"/>
  <c r="G42" i="40"/>
  <c r="G23" i="40"/>
  <c r="G22" i="40"/>
  <c r="G75" i="40"/>
  <c r="M22" i="105"/>
  <c r="M23" i="105"/>
  <c r="M24" i="105"/>
  <c r="I25" i="105"/>
  <c r="M25" i="105"/>
  <c r="I22" i="105"/>
  <c r="J19" i="100"/>
  <c r="J18" i="100"/>
  <c r="J16" i="100"/>
  <c r="J15" i="100"/>
  <c r="J14" i="100"/>
  <c r="D13" i="100"/>
  <c r="J13" i="100"/>
  <c r="J22" i="100"/>
  <c r="D16" i="100"/>
  <c r="J34" i="100"/>
  <c r="R49" i="99"/>
  <c r="R23" i="99"/>
  <c r="R24" i="99"/>
  <c r="R29" i="99"/>
  <c r="R26" i="99"/>
  <c r="R20" i="99"/>
  <c r="R15" i="99"/>
  <c r="R12" i="99"/>
  <c r="R17" i="99"/>
  <c r="R13" i="99"/>
  <c r="M41" i="98"/>
  <c r="M24" i="98"/>
  <c r="M30" i="98"/>
  <c r="H31" i="36"/>
  <c r="H22" i="36"/>
  <c r="H21" i="36"/>
  <c r="H46" i="36"/>
  <c r="I31" i="36"/>
  <c r="I46" i="36"/>
  <c r="F90" i="33"/>
  <c r="F84" i="33"/>
  <c r="F94" i="33"/>
  <c r="F69" i="33"/>
  <c r="F58" i="33"/>
  <c r="F41" i="33"/>
  <c r="M13" i="105"/>
  <c r="M14" i="105"/>
  <c r="J21" i="100"/>
  <c r="C22" i="100"/>
  <c r="J12" i="100"/>
  <c r="J35" i="100"/>
  <c r="M22" i="98"/>
  <c r="R11" i="99"/>
  <c r="R50" i="99"/>
  <c r="M21" i="98"/>
</calcChain>
</file>

<file path=xl/sharedStrings.xml><?xml version="1.0" encoding="utf-8"?>
<sst xmlns="http://schemas.openxmlformats.org/spreadsheetml/2006/main" count="1032" uniqueCount="567">
  <si>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</si>
  <si>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</si>
  <si>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</si>
  <si>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</si>
  <si>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</si>
  <si>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</si>
  <si>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</si>
  <si>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</si>
  <si>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</si>
  <si>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</si>
  <si>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</si>
  <si>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</si>
  <si>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</si>
  <si>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</si>
  <si>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</si>
  <si>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</si>
  <si>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</si>
  <si>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</si>
  <si>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</si>
  <si>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</si>
  <si>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</si>
  <si>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</si>
  <si>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</si>
  <si>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</si>
  <si>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</si>
  <si>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</si>
  <si>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</si>
  <si>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</si>
  <si>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</si>
  <si>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</si>
  <si>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</si>
  <si>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</si>
  <si>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</si>
  <si>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</si>
  <si>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</si>
  <si>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</si>
  <si>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</si>
  <si>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</si>
  <si>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</si>
  <si>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</si>
  <si>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</si>
  <si>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</si>
  <si>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</si>
  <si>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</si>
  <si>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___________________________________________________________________________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</si>
  <si>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</si>
  <si>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</si>
  <si>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</si>
  <si>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</si>
  <si>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</si>
  <si>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</si>
  <si>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</si>
  <si>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</si>
  <si>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</si>
  <si>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</si>
  <si>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</si>
  <si>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</si>
  <si>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</si>
  <si>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</si>
  <si>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</si>
  <si>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</si>
  <si>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</si>
  <si>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</si>
  <si>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</si>
  <si>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</si>
  <si>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</si>
  <si>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</si>
  <si>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</si>
  <si>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</si>
  <si>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</si>
  <si>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</si>
  <si>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</si>
  <si>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</si>
  <si>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</si>
  <si>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</si>
  <si>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</si>
  <si>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</si>
  <si>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</si>
  <si>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</si>
  <si>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</si>
  <si>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</si>
  <si>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</si>
  <si>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</si>
  <si>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</si>
  <si>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</si>
  <si>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</si>
  <si>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</si>
  <si>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</si>
  <si>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</si>
  <si>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</si>
  <si>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</si>
  <si>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</si>
  <si>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</si>
  <si>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</si>
  <si>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</si>
  <si>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</si>
  <si>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</si>
  <si>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</si>
  <si>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</si>
  <si>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</si>
  <si>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</si>
  <si>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</si>
  <si>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</si>
  <si>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</si>
  <si>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</si>
  <si>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</si>
  <si>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</si>
  <si>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</si>
  <si>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</si>
  <si>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</si>
  <si>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</si>
  <si>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</si>
  <si>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</si>
  <si>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</si>
  <si>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</si>
  <si>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</si>
  <si>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</si>
  <si>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</si>
  <si>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</si>
  <si>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</si>
  <si>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</si>
  <si>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</si>
  <si>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</si>
  <si>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</si>
  <si>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</si>
  <si>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</si>
  <si>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</si>
  <si>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</si>
  <si>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</si>
  <si>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</si>
  <si>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</si>
  <si>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</si>
  <si>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</si>
  <si>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</si>
  <si>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</si>
  <si>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</si>
  <si>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</si>
  <si>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</si>
  <si>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</si>
  <si>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</si>
  <si>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</si>
  <si>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</si>
  <si>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</si>
  <si>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</si>
  <si>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</si>
  <si>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</si>
  <si>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</si>
  <si>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</si>
  <si>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</si>
  <si>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</si>
  <si>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>VI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</si>
  <si>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</si>
  <si>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(Žemesniojo lygio viešojo sektoriaus subjektų, išskyrus mokesčių fondus ir išteklių fondus, pinigų srautų ataskaitos forma)</t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</si>
  <si>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</si>
  <si>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</si>
  <si>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</si>
  <si>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</si>
  <si>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</si>
  <si>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</si>
  <si>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</si>
  <si>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</si>
  <si>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</si>
  <si>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</si>
  <si>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</si>
  <si>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</si>
  <si>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</si>
  <si>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</si>
  <si>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</si>
  <si>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</si>
  <si>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</si>
  <si>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</si>
  <si>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</si>
  <si>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</si>
  <si>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</si>
  <si>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</si>
  <si>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</si>
  <si>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</si>
  <si>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</si>
  <si>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</si>
  <si>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</si>
  <si>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</si>
  <si>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</si>
  <si>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</si>
  <si>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</si>
  <si>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</si>
  <si>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</si>
  <si>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</si>
  <si>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</si>
  <si>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</si>
  <si>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</si>
  <si>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</si>
  <si>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</si>
  <si>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</si>
  <si>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</si>
  <si>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</si>
  <si>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</si>
  <si>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</si>
  <si>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</si>
  <si>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</si>
  <si>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</si>
  <si>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</si>
  <si>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</si>
  <si>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</si>
  <si>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</si>
  <si>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</si>
  <si>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</si>
  <si>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</si>
  <si>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</si>
  <si>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</si>
  <si>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</si>
  <si>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</si>
  <si>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</si>
  <si>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</si>
  <si>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</si>
  <si>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</si>
  <si>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</si>
  <si>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</si>
  <si>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</si>
  <si>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</si>
  <si>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</si>
  <si>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</si>
  <si>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3.1</t>
  </si>
  <si>
    <t>3.2</t>
  </si>
  <si>
    <t>3.5</t>
  </si>
  <si>
    <t>3.6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</si>
  <si>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</si>
  <si>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</si>
  <si>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</si>
  <si>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</si>
  <si>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</si>
  <si>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</si>
  <si>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</si>
  <si>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</si>
  <si>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</si>
  <si>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</si>
  <si>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</si>
  <si>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</si>
  <si>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</si>
  <si>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</si>
  <si>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</si>
  <si>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</si>
  <si>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</si>
  <si>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</si>
  <si>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</si>
  <si>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</si>
  <si>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</si>
  <si>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</si>
  <si>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</si>
  <si>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</si>
  <si>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</si>
  <si>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</si>
  <si>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</si>
  <si>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</si>
  <si>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</si>
  <si>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</si>
  <si>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</si>
  <si>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</si>
  <si>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</si>
  <si>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</si>
  <si>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</si>
  <si>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</si>
  <si>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</si>
  <si>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</si>
  <si>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</si>
  <si>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</si>
  <si>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</si>
  <si>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</si>
  <si>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</si>
  <si>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</si>
  <si>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</si>
  <si>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</si>
  <si>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</si>
  <si>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</si>
  <si>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</si>
  <si>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</si>
  <si>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</si>
  <si>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</si>
  <si>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</si>
  <si>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</si>
  <si>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</si>
  <si>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</si>
  <si>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</si>
  <si>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</si>
  <si>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</si>
  <si>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</si>
  <si>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</si>
  <si>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</si>
  <si>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</si>
  <si>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</si>
  <si>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</si>
  <si>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</si>
  <si>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</si>
  <si>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</si>
  <si>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</si>
  <si>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</si>
  <si>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</si>
  <si>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</si>
  <si>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</si>
  <si>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</si>
  <si>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</si>
  <si>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_______________________________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</si>
  <si>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</si>
  <si>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</si>
  <si>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</si>
  <si>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</si>
  <si>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</si>
  <si>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</si>
  <si>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</si>
  <si>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</si>
  <si>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</si>
  <si>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</si>
  <si>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</si>
  <si>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</si>
  <si>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</si>
  <si>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</si>
  <si>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</si>
  <si>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</si>
  <si>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</si>
  <si>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</si>
  <si>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</si>
  <si>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</si>
  <si>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</si>
  <si>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</si>
  <si>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</si>
  <si>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</si>
  <si>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</si>
  <si>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</si>
  <si>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</si>
  <si>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</si>
  <si>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</si>
  <si>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</si>
  <si>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</si>
  <si>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</si>
  <si>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</si>
  <si>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</si>
  <si>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</si>
  <si>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</si>
  <si>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</si>
  <si>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</si>
  <si>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</si>
  <si>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</si>
  <si>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</si>
  <si>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</si>
  <si>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</si>
  <si>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</si>
  <si>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</si>
  <si>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</si>
  <si>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</si>
  <si>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</si>
  <si>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</si>
  <si>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</si>
  <si>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</si>
  <si>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</si>
  <si>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</si>
  <si>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</si>
  <si>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</si>
  <si>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</si>
  <si>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</si>
  <si>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</si>
  <si>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</si>
  <si>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</si>
  <si>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</si>
  <si>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</si>
  <si>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</si>
  <si>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</si>
  <si>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</si>
  <si>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</si>
  <si>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</si>
  <si>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</si>
  <si>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</si>
  <si>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</si>
  <si>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</si>
  <si>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</si>
  <si>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</si>
  <si>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</si>
  <si>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</si>
  <si>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</si>
  <si>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</si>
  <si>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</si>
  <si>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</si>
  <si>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</si>
  <si>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</si>
  <si>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</si>
  <si>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</si>
  <si>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</si>
  <si>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</si>
  <si>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</si>
  <si>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</si>
  <si>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</si>
  <si>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</si>
  <si>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</si>
  <si>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</si>
  <si>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</si>
  <si>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</si>
  <si>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</si>
  <si>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</si>
  <si>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</si>
  <si>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</si>
  <si>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</si>
  <si>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</si>
  <si>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</si>
  <si>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</si>
  <si>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</si>
  <si>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</si>
  <si>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</si>
  <si>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</si>
  <si>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</si>
  <si>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</si>
  <si>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</si>
  <si>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</si>
  <si>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</si>
  <si>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</si>
  <si>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</si>
  <si>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</si>
  <si>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</si>
  <si>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</si>
  <si>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</si>
  <si>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</si>
  <si>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</si>
  <si>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</si>
  <si>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</si>
  <si>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</si>
  <si>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</si>
  <si>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</si>
  <si>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</si>
  <si>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</si>
  <si>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</si>
  <si>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</si>
  <si>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</si>
  <si>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</si>
  <si>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</si>
  <si>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</si>
  <si>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</si>
  <si>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</si>
  <si>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</si>
  <si>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</si>
  <si>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</si>
  <si>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</si>
  <si>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</si>
  <si>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</si>
  <si>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</si>
  <si>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</si>
  <si>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</si>
  <si>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</si>
  <si>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</si>
  <si>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</si>
  <si>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</si>
  <si>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</si>
  <si>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</si>
  <si>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</si>
  <si>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</si>
  <si>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</si>
  <si>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</si>
  <si>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</si>
  <si>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</si>
  <si>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</si>
  <si>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</si>
  <si>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</si>
  <si>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</si>
  <si>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</si>
  <si>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</si>
  <si>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</si>
  <si>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</si>
  <si>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</si>
  <si>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</si>
  <si>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</si>
  <si>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</si>
  <si>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</si>
  <si>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</si>
  <si>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</si>
  <si>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</si>
  <si>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</si>
  <si>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</si>
  <si>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</si>
  <si>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</si>
  <si>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</si>
  <si>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</si>
  <si>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</si>
  <si>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</si>
  <si>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</si>
  <si>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</si>
  <si>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</si>
  <si>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</si>
  <si>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</si>
  <si>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</si>
  <si>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</si>
  <si>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</si>
  <si>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</si>
  <si>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</si>
  <si>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</si>
  <si>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</si>
  <si>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</si>
  <si>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</si>
  <si>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</si>
  <si>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</si>
  <si>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</si>
  <si>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</si>
  <si>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</si>
  <si>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</si>
  <si>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</si>
  <si>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</si>
  <si>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</si>
  <si>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</si>
  <si>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</si>
  <si>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</si>
  <si>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</si>
  <si>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* Šioje skiltyje rodomas finansavimo sumų pergrupavimas; praėjusio ataskaitinio laikotarpio klaidų taisymas; valiutos kurso įtaka pinigų likučiams, susijusiems su finansavimo sumomis; finansavimo sumų dalis, pripažinta fondo finansavimo pajamomis.</t>
  </si>
  <si>
    <t>Viešoji įstaiga Alytaus apskrities tuberkuliozės ligoninė</t>
  </si>
  <si>
    <t>Įm. kodas 190273081, Sanatorijos g. 51 Alytus LT-62175</t>
  </si>
  <si>
    <t>Pateikimo valiuta ir tikslumas: eurų ir centų</t>
  </si>
  <si>
    <t>Direktorius</t>
  </si>
  <si>
    <t>Vyr. buhalterė</t>
  </si>
  <si>
    <t>Romualdas Radivonas</t>
  </si>
  <si>
    <t>Violeta Ručienė</t>
  </si>
  <si>
    <t>Įm. kodas 190273081, Sanatorijos g. 51 Alytus, LT-62175</t>
  </si>
  <si>
    <t>VšĮ Alytaus apskritiees tuberkuliozės ligoninė</t>
  </si>
  <si>
    <t>Įm. Kodas 190273081, Sanatorijos g. 51 Alytus LT-62175</t>
  </si>
  <si>
    <t xml:space="preserve">               Pateikimo valiuta ir tikslumas: eurų ir centų</t>
  </si>
  <si>
    <t xml:space="preserve">Įm. kodas 190273081, Sanatorijos g. 51 Alytus LT-62175 </t>
  </si>
  <si>
    <t>Įm. Kodas 190273081, Sanatorijios g. 51 Alytus LT-62175</t>
  </si>
  <si>
    <t>Aiškinamojo rašto priedas Nr. 3</t>
  </si>
  <si>
    <t>Aiškinamojo rašto priedas Nr. 1</t>
  </si>
  <si>
    <t>Aiškinamojo rašto priedas Nr. 2</t>
  </si>
  <si>
    <t>3.7</t>
  </si>
  <si>
    <t>3.8</t>
  </si>
  <si>
    <t>3.10</t>
  </si>
  <si>
    <t>3.12</t>
  </si>
  <si>
    <t>3.14</t>
  </si>
  <si>
    <t>3.13</t>
  </si>
  <si>
    <t>3.16</t>
  </si>
  <si>
    <t>3.15,3.17</t>
  </si>
  <si>
    <t xml:space="preserve">                       20-ojo VSAFAS „Finansavimo sumos“</t>
  </si>
  <si>
    <t xml:space="preserve">                       4 priedas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</si>
  <si>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</si>
  <si>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</si>
  <si>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</si>
  <si>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t>FINANSINĖS IR INVESTICINĖS VEIKLOS PAJAMOS IR SĄNAUDOS</t>
  </si>
  <si>
    <t>Straipsnio pavadinimas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</si>
  <si>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</si>
  <si>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</si>
  <si>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</si>
  <si>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</si>
  <si>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</si>
  <si>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</si>
  <si>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</si>
  <si>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</si>
  <si>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</si>
  <si>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</si>
  <si>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</si>
  <si>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</si>
  <si>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</si>
  <si>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</si>
  <si>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</si>
  <si>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</si>
  <si>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</si>
  <si>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</si>
  <si>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</si>
  <si>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t>_____________________________</t>
  </si>
  <si>
    <t xml:space="preserve">                                                                            Pateikimo valiuta ir tikslumas: eurų ir centų</t>
  </si>
  <si>
    <t>3.25</t>
  </si>
  <si>
    <t xml:space="preserve">        Aiškinamojo rašto priedas Nr. 4</t>
  </si>
  <si>
    <t>Aiškinamojo rašto priedas Nr. 5</t>
  </si>
  <si>
    <t>Aiškinamojo rašto priedas Nr. 6</t>
  </si>
  <si>
    <t>PAGAL 2017 M. RUGSĖJO 30 D. DUOMENIS</t>
  </si>
  <si>
    <t xml:space="preserve">       2017-10-27 Nr. _____</t>
  </si>
  <si>
    <t>2017-10-27 Nr._____</t>
  </si>
  <si>
    <t>2017-10-27 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</si>
</sst>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9" formatCode="&quot; &quot;#,##0.00&quot;    &quot;;&quot;-&quot;#,##0.00&quot;    &quot;;&quot; -&quot;00&quot;    &quot;;&quot; &quot;@&quot; &quot;"/>
  </numFmts>
  <fonts count="92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0"/>
      <name val="Arial"/>
      <family val="2"/>
      <charset val="186"/>
    </font>
    <font>
      <b/>
      <u/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b/>
      <strike/>
      <sz val="9"/>
      <name val="Times New Roman"/>
      <family val="1"/>
      <charset val="186"/>
    </font>
    <font>
      <strike/>
      <sz val="9"/>
      <name val="Times New Roman"/>
      <family val="1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0"/>
      <color theme="1"/>
      <name val="Arial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2" fillId="17" borderId="0" applyNumberFormat="0" applyFont="0" applyBorder="0" applyAlignment="0" applyProtection="0"/>
    <xf numFmtId="0" fontId="42" fillId="17" borderId="0" applyNumberFormat="0" applyFont="0" applyBorder="0" applyAlignment="0" applyProtection="0"/>
    <xf numFmtId="0" fontId="42" fillId="17" borderId="0" applyNumberFormat="0" applyFont="0" applyBorder="0" applyAlignment="0" applyProtection="0"/>
    <xf numFmtId="0" fontId="42" fillId="17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31" fillId="22" borderId="0" applyNumberForma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4" borderId="0" applyNumberFormat="0" applyFont="0" applyBorder="0" applyAlignment="0" applyProtection="0"/>
    <xf numFmtId="0" fontId="42" fillId="24" borderId="0" applyNumberFormat="0" applyFont="0" applyBorder="0" applyAlignment="0" applyProtection="0"/>
    <xf numFmtId="0" fontId="42" fillId="24" borderId="0" applyNumberFormat="0" applyFont="0" applyBorder="0" applyAlignment="0" applyProtection="0"/>
    <xf numFmtId="0" fontId="42" fillId="24" borderId="0" applyNumberFormat="0" applyFont="0" applyBorder="0" applyAlignment="0" applyProtection="0"/>
    <xf numFmtId="0" fontId="43" fillId="25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26" borderId="0" applyNumberFormat="0" applyBorder="0" applyAlignment="0" applyProtection="0"/>
    <xf numFmtId="0" fontId="31" fillId="27" borderId="0" applyNumberFormat="0" applyBorder="0" applyAlignment="0" applyProtection="0"/>
    <xf numFmtId="0" fontId="42" fillId="28" borderId="0" applyNumberFormat="0" applyFont="0" applyBorder="0" applyAlignment="0" applyProtection="0"/>
    <xf numFmtId="0" fontId="42" fillId="28" borderId="0" applyNumberFormat="0" applyFont="0" applyBorder="0" applyAlignment="0" applyProtection="0"/>
    <xf numFmtId="0" fontId="42" fillId="28" borderId="0" applyNumberFormat="0" applyFont="0" applyBorder="0" applyAlignment="0" applyProtection="0"/>
    <xf numFmtId="0" fontId="42" fillId="28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31" fillId="13" borderId="0" applyNumberForma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23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43" fillId="24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31" fillId="14" borderId="0" applyNumberFormat="0" applyBorder="0" applyAlignment="0" applyProtection="0"/>
    <xf numFmtId="0" fontId="42" fillId="35" borderId="0" applyNumberFormat="0" applyFont="0" applyBorder="0" applyAlignment="0" applyProtection="0"/>
    <xf numFmtId="0" fontId="42" fillId="35" borderId="0" applyNumberFormat="0" applyFont="0" applyBorder="0" applyAlignment="0" applyProtection="0"/>
    <xf numFmtId="0" fontId="42" fillId="35" borderId="0" applyNumberFormat="0" applyFont="0" applyBorder="0" applyAlignment="0" applyProtection="0"/>
    <xf numFmtId="0" fontId="42" fillId="35" borderId="0" applyNumberFormat="0" applyFont="0" applyBorder="0" applyAlignment="0" applyProtection="0"/>
    <xf numFmtId="0" fontId="42" fillId="36" borderId="0" applyNumberFormat="0" applyFont="0" applyBorder="0" applyAlignment="0" applyProtection="0"/>
    <xf numFmtId="0" fontId="42" fillId="36" borderId="0" applyNumberFormat="0" applyFont="0" applyBorder="0" applyAlignment="0" applyProtection="0"/>
    <xf numFmtId="0" fontId="42" fillId="36" borderId="0" applyNumberFormat="0" applyFont="0" applyBorder="0" applyAlignment="0" applyProtection="0"/>
    <xf numFmtId="0" fontId="42" fillId="36" borderId="0" applyNumberFormat="0" applyFon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37" borderId="0" applyNumberFormat="0" applyBorder="0" applyAlignment="0" applyProtection="0"/>
    <xf numFmtId="0" fontId="31" fillId="38" borderId="0" applyNumberFormat="0" applyBorder="0" applyAlignment="0" applyProtection="0"/>
    <xf numFmtId="0" fontId="42" fillId="39" borderId="0" applyNumberFormat="0" applyFont="0" applyBorder="0" applyAlignment="0" applyProtection="0"/>
    <xf numFmtId="0" fontId="42" fillId="39" borderId="0" applyNumberFormat="0" applyFont="0" applyBorder="0" applyAlignment="0" applyProtection="0"/>
    <xf numFmtId="0" fontId="42" fillId="39" borderId="0" applyNumberFormat="0" applyFont="0" applyBorder="0" applyAlignment="0" applyProtection="0"/>
    <xf numFmtId="0" fontId="42" fillId="39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2" fillId="18" borderId="0" applyNumberFormat="0" applyFon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25" borderId="0" applyNumberFormat="0" applyBorder="0" applyAlignment="0" applyProtection="0"/>
    <xf numFmtId="0" fontId="33" fillId="42" borderId="1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7" fillId="43" borderId="2" applyNumberFormat="0" applyAlignment="0" applyProtection="0"/>
    <xf numFmtId="0" fontId="46" fillId="18" borderId="1" applyNumberFormat="0" applyAlignment="0" applyProtection="0"/>
    <xf numFmtId="0" fontId="34" fillId="44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3" borderId="3" applyNumberFormat="0" applyAlignment="0" applyProtection="0"/>
    <xf numFmtId="0" fontId="48" fillId="32" borderId="3" applyNumberFormat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42" fillId="29" borderId="0" applyNumberFormat="0" applyFont="0" applyBorder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7" borderId="1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8" fillId="18" borderId="2" applyNumberFormat="0" applyAlignment="0" applyProtection="0"/>
    <xf numFmtId="0" fontId="57" fillId="45" borderId="1" applyNumberFormat="0" applyAlignment="0" applyProtection="0"/>
    <xf numFmtId="0" fontId="91" fillId="0" borderId="0"/>
    <xf numFmtId="0" fontId="26" fillId="0" borderId="0"/>
    <xf numFmtId="0" fontId="36" fillId="0" borderId="8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0" fillId="0" borderId="9" applyNumberFormat="0" applyFill="0" applyAlignment="0" applyProtection="0"/>
    <xf numFmtId="0" fontId="59" fillId="0" borderId="8" applyNumberFormat="0" applyFill="0" applyAlignment="0" applyProtection="0"/>
    <xf numFmtId="0" fontId="37" fillId="46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60" fillId="47" borderId="0" applyNumberFormat="0" applyBorder="0" applyAlignment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3" fillId="0" borderId="0" applyNumberFormat="0" applyBorder="0" applyProtection="0"/>
    <xf numFmtId="0" fontId="63" fillId="0" borderId="0" applyNumberFormat="0" applyBorder="0" applyProtection="0"/>
    <xf numFmtId="0" fontId="63" fillId="0" borderId="0" applyNumberFormat="0" applyBorder="0" applyProtection="0"/>
    <xf numFmtId="0" fontId="63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64" fillId="0" borderId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Fill="0" applyBorder="0" applyAlignment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Fill="0" applyBorder="0" applyAlignment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2" fillId="28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Font="0" applyFill="0" applyBorder="0" applyAlignment="0" applyProtection="0"/>
    <xf numFmtId="0" fontId="26" fillId="0" borderId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4" fillId="0" borderId="0"/>
    <xf numFmtId="0" fontId="62" fillId="28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61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Fill="0" applyBorder="0" applyAlignment="0" applyProtection="0"/>
    <xf numFmtId="0" fontId="42" fillId="0" borderId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42" fillId="0" borderId="0" applyNumberFormat="0" applyFon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26" fillId="0" borderId="0"/>
    <xf numFmtId="0" fontId="42" fillId="0" borderId="0" applyNumberFormat="0" applyFon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42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2" fillId="28" borderId="0" applyNumberFormat="0" applyBorder="0" applyProtection="0"/>
    <xf numFmtId="0" fontId="26" fillId="0" borderId="0"/>
    <xf numFmtId="0" fontId="62" fillId="28" borderId="0" applyNumberFormat="0" applyBorder="0" applyProtection="0"/>
    <xf numFmtId="0" fontId="62" fillId="28" borderId="0" applyNumberFormat="0" applyBorder="0" applyProtection="0"/>
    <xf numFmtId="0" fontId="65" fillId="48" borderId="0"/>
    <xf numFmtId="0" fontId="62" fillId="28" borderId="0" applyNumberFormat="0" applyBorder="0" applyProtection="0"/>
    <xf numFmtId="0" fontId="62" fillId="28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64" fillId="0" borderId="0"/>
    <xf numFmtId="0" fontId="42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42" fillId="0" borderId="0" applyNumberFormat="0" applyBorder="0" applyProtection="0"/>
    <xf numFmtId="0" fontId="42" fillId="0" borderId="0" applyNumberFormat="0" applyFont="0" applyBorder="0" applyProtection="0"/>
    <xf numFmtId="0" fontId="64" fillId="0" borderId="0"/>
    <xf numFmtId="0" fontId="42" fillId="0" borderId="0" applyNumberFormat="0" applyFont="0" applyBorder="0" applyProtection="0"/>
    <xf numFmtId="0" fontId="61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61" fillId="0" borderId="0" applyNumberFormat="0" applyBorder="0" applyProtection="0"/>
    <xf numFmtId="0" fontId="30" fillId="0" borderId="0"/>
    <xf numFmtId="0" fontId="61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1" fillId="0" borderId="0" applyNumberFormat="0" applyBorder="0" applyProtection="0"/>
    <xf numFmtId="0" fontId="42" fillId="0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42" fillId="0" borderId="0" applyNumberFormat="0" applyBorder="0" applyProtection="0"/>
    <xf numFmtId="0" fontId="64" fillId="0" borderId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62" fillId="28" borderId="0" applyNumberFormat="0" applyBorder="0" applyProtection="0"/>
    <xf numFmtId="0" fontId="12" fillId="0" borderId="0"/>
    <xf numFmtId="0" fontId="12" fillId="0" borderId="0"/>
    <xf numFmtId="0" fontId="23" fillId="0" borderId="0"/>
    <xf numFmtId="0" fontId="26" fillId="49" borderId="10" applyNumberFormat="0" applyFont="0" applyAlignment="0" applyProtection="0"/>
    <xf numFmtId="0" fontId="42" fillId="39" borderId="10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2" applyNumberFormat="0" applyFont="0" applyAlignment="0" applyProtection="0"/>
    <xf numFmtId="0" fontId="42" fillId="39" borderId="10" applyNumberFormat="0" applyFon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6" fillId="43" borderId="7" applyNumberFormat="0" applyAlignment="0" applyProtection="0"/>
    <xf numFmtId="0" fontId="61" fillId="0" borderId="0" applyNumberFormat="0" applyBorder="0" applyProtection="0"/>
    <xf numFmtId="4" fontId="62" fillId="47" borderId="2" applyProtection="0">
      <alignment vertical="center"/>
    </xf>
    <xf numFmtId="4" fontId="62" fillId="47" borderId="2" applyProtection="0">
      <alignment vertical="center"/>
    </xf>
    <xf numFmtId="4" fontId="67" fillId="47" borderId="2" applyProtection="0">
      <alignment vertical="center"/>
    </xf>
    <xf numFmtId="4" fontId="62" fillId="47" borderId="2" applyProtection="0">
      <alignment horizontal="left" vertical="center"/>
    </xf>
    <xf numFmtId="4" fontId="62" fillId="47" borderId="2" applyProtection="0">
      <alignment horizontal="left" vertical="center"/>
    </xf>
    <xf numFmtId="0" fontId="68" fillId="47" borderId="11" applyNumberFormat="0" applyProtection="0">
      <alignment horizontal="left" vertical="top"/>
    </xf>
    <xf numFmtId="4" fontId="62" fillId="37" borderId="2" applyProtection="0">
      <alignment horizontal="left" vertical="center"/>
    </xf>
    <xf numFmtId="4" fontId="62" fillId="37" borderId="2" applyProtection="0">
      <alignment horizontal="left" vertical="center"/>
    </xf>
    <xf numFmtId="4" fontId="62" fillId="25" borderId="2" applyProtection="0">
      <alignment horizontal="right" vertical="center"/>
    </xf>
    <xf numFmtId="4" fontId="62" fillId="25" borderId="2" applyProtection="0">
      <alignment horizontal="right" vertical="center"/>
    </xf>
    <xf numFmtId="4" fontId="62" fillId="50" borderId="2" applyProtection="0">
      <alignment horizontal="right" vertical="center"/>
    </xf>
    <xf numFmtId="4" fontId="62" fillId="50" borderId="2" applyProtection="0">
      <alignment horizontal="right" vertical="center"/>
    </xf>
    <xf numFmtId="4" fontId="62" fillId="26" borderId="12" applyProtection="0">
      <alignment horizontal="right" vertical="center"/>
    </xf>
    <xf numFmtId="4" fontId="62" fillId="26" borderId="12" applyProtection="0">
      <alignment horizontal="right" vertical="center"/>
    </xf>
    <xf numFmtId="4" fontId="62" fillId="40" borderId="2" applyProtection="0">
      <alignment horizontal="right" vertical="center"/>
    </xf>
    <xf numFmtId="4" fontId="62" fillId="40" borderId="2" applyProtection="0">
      <alignment horizontal="right" vertical="center"/>
    </xf>
    <xf numFmtId="4" fontId="62" fillId="51" borderId="2" applyProtection="0">
      <alignment horizontal="right" vertical="center"/>
    </xf>
    <xf numFmtId="4" fontId="62" fillId="51" borderId="2" applyProtection="0">
      <alignment horizontal="right" vertical="center"/>
    </xf>
    <xf numFmtId="4" fontId="62" fillId="41" borderId="2" applyProtection="0">
      <alignment horizontal="right" vertical="center"/>
    </xf>
    <xf numFmtId="4" fontId="62" fillId="41" borderId="2" applyProtection="0">
      <alignment horizontal="right" vertical="center"/>
    </xf>
    <xf numFmtId="4" fontId="62" fillId="31" borderId="2" applyProtection="0">
      <alignment horizontal="right" vertical="center"/>
    </xf>
    <xf numFmtId="4" fontId="62" fillId="31" borderId="2" applyProtection="0">
      <alignment horizontal="right" vertical="center"/>
    </xf>
    <xf numFmtId="4" fontId="62" fillId="30" borderId="2" applyProtection="0">
      <alignment horizontal="right" vertical="center"/>
    </xf>
    <xf numFmtId="4" fontId="62" fillId="30" borderId="2" applyProtection="0">
      <alignment horizontal="right" vertical="center"/>
    </xf>
    <xf numFmtId="4" fontId="62" fillId="29" borderId="2" applyProtection="0">
      <alignment horizontal="right" vertical="center"/>
    </xf>
    <xf numFmtId="4" fontId="62" fillId="29" borderId="2" applyProtection="0">
      <alignment horizontal="right" vertical="center"/>
    </xf>
    <xf numFmtId="4" fontId="62" fillId="0" borderId="12" applyFill="0" applyProtection="0">
      <alignment horizontal="left" vertical="center"/>
    </xf>
    <xf numFmtId="4" fontId="62" fillId="0" borderId="12" applyFill="0" applyProtection="0">
      <alignment horizontal="left" vertical="center"/>
    </xf>
    <xf numFmtId="4" fontId="61" fillId="36" borderId="12" applyProtection="0">
      <alignment horizontal="left" vertical="center"/>
    </xf>
    <xf numFmtId="4" fontId="61" fillId="36" borderId="12" applyProtection="0">
      <alignment horizontal="left" vertical="center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/>
    </xf>
    <xf numFmtId="4" fontId="61" fillId="36" borderId="12" applyProtection="0">
      <alignment horizontal="left" vertical="center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1" fillId="36" borderId="12" applyProtection="0">
      <alignment horizontal="left" vertical="center" indent="1"/>
    </xf>
    <xf numFmtId="4" fontId="62" fillId="24" borderId="2" applyProtection="0">
      <alignment horizontal="right" vertical="center"/>
    </xf>
    <xf numFmtId="4" fontId="62" fillId="24" borderId="2" applyProtection="0">
      <alignment horizontal="right" vertical="center"/>
    </xf>
    <xf numFmtId="4" fontId="62" fillId="35" borderId="12" applyProtection="0">
      <alignment horizontal="left" vertical="center"/>
    </xf>
    <xf numFmtId="4" fontId="62" fillId="35" borderId="12" applyProtection="0">
      <alignment horizontal="left" vertical="center"/>
    </xf>
    <xf numFmtId="4" fontId="62" fillId="24" borderId="12" applyProtection="0">
      <alignment horizontal="left" vertical="center"/>
    </xf>
    <xf numFmtId="4" fontId="62" fillId="24" borderId="12" applyProtection="0">
      <alignment horizontal="left" vertical="center"/>
    </xf>
    <xf numFmtId="0" fontId="62" fillId="18" borderId="2" applyNumberFormat="0" applyProtection="0">
      <alignment horizontal="left" vertical="center"/>
    </xf>
    <xf numFmtId="0" fontId="62" fillId="18" borderId="2" applyNumberFormat="0" applyProtection="0">
      <alignment horizontal="left" vertical="center"/>
    </xf>
    <xf numFmtId="0" fontId="62" fillId="36" borderId="11" applyNumberFormat="0" applyProtection="0">
      <alignment horizontal="left" vertical="top"/>
    </xf>
    <xf numFmtId="0" fontId="62" fillId="36" borderId="11" applyNumberFormat="0" applyProtection="0">
      <alignment horizontal="left" vertical="top"/>
    </xf>
    <xf numFmtId="0" fontId="62" fillId="36" borderId="11" applyNumberFormat="0" applyProtection="0">
      <alignment horizontal="left" vertical="top"/>
    </xf>
    <xf numFmtId="0" fontId="62" fillId="52" borderId="2" applyNumberFormat="0" applyProtection="0">
      <alignment horizontal="left" vertical="center"/>
    </xf>
    <xf numFmtId="0" fontId="62" fillId="52" borderId="2" applyNumberFormat="0" applyProtection="0">
      <alignment horizontal="left" vertical="center"/>
    </xf>
    <xf numFmtId="0" fontId="62" fillId="24" borderId="11" applyNumberFormat="0" applyProtection="0">
      <alignment horizontal="left" vertical="top"/>
    </xf>
    <xf numFmtId="0" fontId="62" fillId="24" borderId="11" applyNumberFormat="0" applyProtection="0">
      <alignment horizontal="left" vertical="top"/>
    </xf>
    <xf numFmtId="0" fontId="62" fillId="24" borderId="11" applyNumberFormat="0" applyProtection="0">
      <alignment horizontal="left" vertical="top"/>
    </xf>
    <xf numFmtId="0" fontId="62" fillId="53" borderId="2" applyNumberFormat="0" applyProtection="0">
      <alignment horizontal="left" vertical="center"/>
    </xf>
    <xf numFmtId="0" fontId="62" fillId="53" borderId="2" applyNumberFormat="0" applyProtection="0">
      <alignment horizontal="left" vertical="center"/>
    </xf>
    <xf numFmtId="0" fontId="62" fillId="53" borderId="11" applyNumberFormat="0" applyProtection="0">
      <alignment horizontal="left" vertical="top"/>
    </xf>
    <xf numFmtId="0" fontId="62" fillId="53" borderId="11" applyNumberFormat="0" applyProtection="0">
      <alignment horizontal="left" vertical="top"/>
    </xf>
    <xf numFmtId="0" fontId="62" fillId="53" borderId="11" applyNumberFormat="0" applyProtection="0">
      <alignment horizontal="left" vertical="top"/>
    </xf>
    <xf numFmtId="0" fontId="62" fillId="35" borderId="2" applyNumberFormat="0" applyProtection="0">
      <alignment horizontal="left" vertical="center"/>
    </xf>
    <xf numFmtId="0" fontId="62" fillId="35" borderId="2" applyNumberFormat="0" applyProtection="0">
      <alignment horizontal="left" vertical="center"/>
    </xf>
    <xf numFmtId="0" fontId="62" fillId="35" borderId="11" applyNumberFormat="0" applyProtection="0">
      <alignment horizontal="left" vertical="top"/>
    </xf>
    <xf numFmtId="0" fontId="62" fillId="35" borderId="11" applyNumberFormat="0" applyProtection="0">
      <alignment horizontal="left" vertical="top"/>
    </xf>
    <xf numFmtId="0" fontId="62" fillId="35" borderId="11" applyNumberFormat="0" applyProtection="0">
      <alignment horizontal="left" vertical="top"/>
    </xf>
    <xf numFmtId="0" fontId="62" fillId="54" borderId="13" applyNumberFormat="0">
      <protection locked="0"/>
    </xf>
    <xf numFmtId="0" fontId="62" fillId="54" borderId="13" applyNumberFormat="0">
      <protection locked="0"/>
    </xf>
    <xf numFmtId="0" fontId="62" fillId="54" borderId="13" applyNumberFormat="0">
      <protection locked="0"/>
    </xf>
    <xf numFmtId="0" fontId="68" fillId="36" borderId="0" applyNumberFormat="0" applyBorder="0" applyProtection="0"/>
    <xf numFmtId="4" fontId="62" fillId="39" borderId="11" applyProtection="0">
      <alignment vertical="center"/>
    </xf>
    <xf numFmtId="4" fontId="67" fillId="39" borderId="12" applyProtection="0">
      <alignment vertical="center"/>
    </xf>
    <xf numFmtId="4" fontId="62" fillId="18" borderId="11" applyProtection="0">
      <alignment horizontal="left" vertical="center"/>
    </xf>
    <xf numFmtId="0" fontId="62" fillId="39" borderId="11" applyNumberFormat="0" applyProtection="0">
      <alignment horizontal="left" vertical="top"/>
    </xf>
    <xf numFmtId="4" fontId="62" fillId="0" borderId="2" applyProtection="0">
      <alignment horizontal="right" vertical="center"/>
    </xf>
    <xf numFmtId="4" fontId="62" fillId="0" borderId="2" applyProtection="0">
      <alignment horizontal="right" vertical="center"/>
    </xf>
    <xf numFmtId="4" fontId="67" fillId="54" borderId="2" applyProtection="0">
      <alignment horizontal="right" vertical="center"/>
    </xf>
    <xf numFmtId="4" fontId="62" fillId="37" borderId="2" applyProtection="0">
      <alignment horizontal="left" vertical="center"/>
    </xf>
    <xf numFmtId="4" fontId="62" fillId="37" borderId="2" applyProtection="0">
      <alignment horizontal="left" vertical="center"/>
    </xf>
    <xf numFmtId="0" fontId="62" fillId="24" borderId="11" applyNumberFormat="0" applyProtection="0">
      <alignment horizontal="left" vertical="top"/>
    </xf>
    <xf numFmtId="4" fontId="69" fillId="43" borderId="12" applyProtection="0">
      <alignment horizontal="left" vertical="center"/>
    </xf>
    <xf numFmtId="0" fontId="62" fillId="55" borderId="12" applyNumberFormat="0" applyProtection="0"/>
    <xf numFmtId="0" fontId="62" fillId="55" borderId="12" applyNumberFormat="0" applyProtection="0"/>
    <xf numFmtId="4" fontId="70" fillId="54" borderId="2" applyProtection="0">
      <alignment horizontal="right" vertical="center"/>
    </xf>
    <xf numFmtId="0" fontId="71" fillId="0" borderId="0" applyNumberFormat="0" applyFill="0" applyBorder="0" applyAlignment="0" applyProtection="0"/>
    <xf numFmtId="0" fontId="72" fillId="0" borderId="12" applyNumberFormat="0" applyProtection="0"/>
    <xf numFmtId="0" fontId="72" fillId="0" borderId="12" applyNumberFormat="0" applyProtection="0"/>
    <xf numFmtId="0" fontId="72" fillId="0" borderId="12" applyNumberFormat="0" applyProtection="0"/>
    <xf numFmtId="0" fontId="23" fillId="0" borderId="0"/>
    <xf numFmtId="49" fontId="73" fillId="18" borderId="0" applyBorder="0" applyProtection="0">
      <alignment vertical="top" wrapText="1"/>
    </xf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2" fillId="28" borderId="0" applyNumberFormat="0" applyBorder="0" applyProtection="0"/>
  </cellStyleXfs>
  <cellXfs count="581">
    <xf numFmtId="0" fontId="0" fillId="0" borderId="0" xfId="0"/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2" xfId="0" applyFont="1" applyFill="1" applyBorder="1" applyAlignment="1">
      <alignment horizontal="center" vertical="center" wrapText="1"/>
    </xf>
    <xf numFmtId="0" fontId="4" fillId="56" borderId="24" xfId="0" applyFont="1" applyFill="1" applyBorder="1" applyAlignment="1">
      <alignment horizontal="left" vertical="center"/>
    </xf>
    <xf numFmtId="0" fontId="4" fillId="56" borderId="25" xfId="0" applyFont="1" applyFill="1" applyBorder="1" applyAlignment="1">
      <alignment horizontal="left" vertical="center"/>
    </xf>
    <xf numFmtId="0" fontId="4" fillId="56" borderId="25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2" xfId="0" applyFont="1" applyFill="1" applyBorder="1" applyAlignment="1">
      <alignment horizontal="left" vertical="center"/>
    </xf>
    <xf numFmtId="0" fontId="5" fillId="56" borderId="23" xfId="0" applyFont="1" applyFill="1" applyBorder="1" applyAlignment="1">
      <alignment horizontal="left" vertical="center"/>
    </xf>
    <xf numFmtId="0" fontId="5" fillId="56" borderId="23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56" borderId="0" xfId="0" applyFill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56" borderId="0" xfId="0" applyFont="1" applyFill="1" applyAlignment="1">
      <alignment horizontal="right" vertical="center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39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39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39" fillId="56" borderId="15" xfId="0" applyFont="1" applyFill="1" applyBorder="1" applyAlignment="1">
      <alignment horizontal="left" wrapText="1"/>
    </xf>
    <xf numFmtId="0" fontId="6" fillId="0" borderId="2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39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6" fillId="56" borderId="0" xfId="0" applyFont="1" applyFill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931" applyAlignment="1">
      <alignment vertical="center"/>
    </xf>
    <xf numFmtId="0" fontId="5" fillId="0" borderId="0" xfId="931" applyFont="1" applyAlignment="1">
      <alignment vertical="center"/>
    </xf>
    <xf numFmtId="0" fontId="14" fillId="0" borderId="0" xfId="931" applyFont="1" applyAlignment="1">
      <alignment vertical="center"/>
    </xf>
    <xf numFmtId="0" fontId="3" fillId="0" borderId="0" xfId="931" applyFont="1" applyAlignment="1">
      <alignment vertical="center"/>
    </xf>
    <xf numFmtId="0" fontId="16" fillId="0" borderId="0" xfId="931" applyFont="1" applyAlignment="1">
      <alignment horizontal="center" vertical="center"/>
    </xf>
    <xf numFmtId="0" fontId="17" fillId="0" borderId="0" xfId="931" applyFont="1" applyAlignment="1">
      <alignment vertical="center"/>
    </xf>
    <xf numFmtId="0" fontId="2" fillId="0" borderId="15" xfId="931" applyFont="1" applyBorder="1" applyAlignment="1">
      <alignment horizontal="center" vertical="center" wrapText="1"/>
    </xf>
    <xf numFmtId="0" fontId="2" fillId="0" borderId="15" xfId="931" applyFont="1" applyBorder="1" applyAlignment="1">
      <alignment vertical="center" wrapText="1"/>
    </xf>
    <xf numFmtId="0" fontId="3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2" fillId="0" borderId="15" xfId="931" applyFont="1" applyBorder="1" applyAlignment="1">
      <alignment vertical="center"/>
    </xf>
    <xf numFmtId="0" fontId="2" fillId="0" borderId="15" xfId="931" applyFont="1" applyBorder="1" applyAlignment="1">
      <alignment horizontal="left" vertical="center"/>
    </xf>
    <xf numFmtId="0" fontId="4" fillId="0" borderId="0" xfId="931" applyFont="1" applyAlignment="1">
      <alignment vertical="center" wrapText="1"/>
    </xf>
    <xf numFmtId="0" fontId="3" fillId="0" borderId="0" xfId="931" applyFont="1" applyBorder="1" applyAlignment="1">
      <alignment horizontal="left" vertical="center" wrapText="1"/>
    </xf>
    <xf numFmtId="0" fontId="4" fillId="0" borderId="0" xfId="931" applyFont="1" applyBorder="1" applyAlignment="1">
      <alignment horizontal="left" vertical="top" wrapText="1"/>
    </xf>
    <xf numFmtId="0" fontId="4" fillId="0" borderId="0" xfId="931" applyFont="1" applyBorder="1" applyAlignment="1">
      <alignment horizontal="center" vertical="top" wrapText="1"/>
    </xf>
    <xf numFmtId="0" fontId="4" fillId="0" borderId="0" xfId="931" applyFont="1" applyAlignment="1">
      <alignment horizontal="center" vertical="top" wrapText="1"/>
    </xf>
    <xf numFmtId="0" fontId="4" fillId="0" borderId="0" xfId="931" applyFont="1" applyFill="1" applyBorder="1" applyAlignment="1">
      <alignment horizontal="center" vertical="top" wrapText="1"/>
    </xf>
    <xf numFmtId="0" fontId="3" fillId="0" borderId="0" xfId="931" applyFont="1" applyAlignment="1">
      <alignment horizontal="left" vertical="center"/>
    </xf>
    <xf numFmtId="0" fontId="12" fillId="0" borderId="0" xfId="931" applyAlignment="1">
      <alignment vertical="center" wrapText="1"/>
    </xf>
    <xf numFmtId="0" fontId="3" fillId="0" borderId="15" xfId="931" applyFont="1" applyBorder="1" applyAlignment="1">
      <alignment horizontal="left" vertical="center"/>
    </xf>
    <xf numFmtId="0" fontId="12" fillId="0" borderId="0" xfId="931" applyBorder="1" applyAlignment="1">
      <alignment vertical="center"/>
    </xf>
    <xf numFmtId="0" fontId="4" fillId="0" borderId="0" xfId="931" applyFont="1" applyFill="1" applyBorder="1" applyAlignment="1">
      <alignment horizontal="left" vertical="center" wrapText="1"/>
    </xf>
    <xf numFmtId="0" fontId="4" fillId="56" borderId="0" xfId="932" applyFont="1" applyFill="1" applyAlignment="1">
      <alignment vertical="center"/>
    </xf>
    <xf numFmtId="0" fontId="4" fillId="56" borderId="0" xfId="932" applyFont="1" applyFill="1" applyAlignment="1">
      <alignment vertical="center" wrapText="1"/>
    </xf>
    <xf numFmtId="0" fontId="5" fillId="56" borderId="0" xfId="932" applyFont="1" applyFill="1" applyBorder="1" applyAlignment="1">
      <alignment vertical="center"/>
    </xf>
    <xf numFmtId="0" fontId="24" fillId="0" borderId="0" xfId="932" applyFont="1" applyAlignment="1">
      <alignment vertical="center"/>
    </xf>
    <xf numFmtId="0" fontId="5" fillId="56" borderId="0" xfId="932" applyFont="1" applyFill="1" applyAlignment="1">
      <alignment horizontal="center" vertical="center" wrapText="1"/>
    </xf>
    <xf numFmtId="0" fontId="25" fillId="56" borderId="0" xfId="932" applyFont="1" applyFill="1" applyAlignment="1">
      <alignment horizontal="center" vertical="center" wrapText="1"/>
    </xf>
    <xf numFmtId="0" fontId="4" fillId="56" borderId="0" xfId="932" applyFont="1" applyFill="1" applyAlignment="1">
      <alignment horizontal="center" vertical="center" wrapText="1"/>
    </xf>
    <xf numFmtId="0" fontId="4" fillId="0" borderId="0" xfId="932" applyFont="1" applyFill="1" applyAlignment="1">
      <alignment horizontal="center" vertical="center" wrapText="1"/>
    </xf>
    <xf numFmtId="0" fontId="25" fillId="56" borderId="0" xfId="932" applyFont="1" applyFill="1" applyAlignment="1">
      <alignment vertical="center" wrapText="1"/>
    </xf>
    <xf numFmtId="0" fontId="5" fillId="0" borderId="15" xfId="932" applyFont="1" applyFill="1" applyBorder="1" applyAlignment="1">
      <alignment horizontal="center" vertical="center" wrapText="1"/>
    </xf>
    <xf numFmtId="49" fontId="5" fillId="56" borderId="16" xfId="932" applyNumberFormat="1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horizontal="center" vertical="center" wrapText="1"/>
    </xf>
    <xf numFmtId="0" fontId="4" fillId="0" borderId="0" xfId="932" applyFont="1"/>
    <xf numFmtId="0" fontId="9" fillId="56" borderId="19" xfId="932" applyFont="1" applyFill="1" applyBorder="1" applyAlignment="1">
      <alignment horizontal="left" vertical="center"/>
    </xf>
    <xf numFmtId="0" fontId="9" fillId="56" borderId="19" xfId="932" applyFont="1" applyFill="1" applyBorder="1" applyAlignment="1">
      <alignment horizontal="left" vertical="center" wrapText="1"/>
    </xf>
    <xf numFmtId="0" fontId="4" fillId="0" borderId="16" xfId="932" applyFont="1" applyFill="1" applyBorder="1" applyAlignment="1">
      <alignment horizontal="center" vertical="center" wrapText="1"/>
    </xf>
    <xf numFmtId="0" fontId="4" fillId="0" borderId="21" xfId="932" applyFont="1" applyFill="1" applyBorder="1" applyAlignment="1">
      <alignment horizontal="left" vertical="center"/>
    </xf>
    <xf numFmtId="0" fontId="4" fillId="0" borderId="21" xfId="932" applyFont="1" applyFill="1" applyBorder="1" applyAlignment="1">
      <alignment horizontal="left" vertical="center" wrapText="1"/>
    </xf>
    <xf numFmtId="16" fontId="4" fillId="0" borderId="17" xfId="932" applyNumberFormat="1" applyFont="1" applyFill="1" applyBorder="1" applyAlignment="1">
      <alignment horizontal="left" vertical="center" wrapText="1"/>
    </xf>
    <xf numFmtId="0" fontId="4" fillId="0" borderId="0" xfId="932" applyFont="1" applyFill="1" applyAlignment="1">
      <alignment vertical="center" wrapText="1"/>
    </xf>
    <xf numFmtId="0" fontId="4" fillId="0" borderId="16" xfId="932" applyFont="1" applyFill="1" applyBorder="1" applyAlignment="1">
      <alignment horizontal="left" vertical="center"/>
    </xf>
    <xf numFmtId="0" fontId="4" fillId="0" borderId="17" xfId="932" applyFont="1" applyFill="1" applyBorder="1" applyAlignment="1">
      <alignment horizontal="left" vertical="center" wrapText="1"/>
    </xf>
    <xf numFmtId="16" fontId="4" fillId="0" borderId="15" xfId="932" applyNumberFormat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 wrapText="1"/>
    </xf>
    <xf numFmtId="0" fontId="4" fillId="56" borderId="16" xfId="932" applyFont="1" applyFill="1" applyBorder="1" applyAlignment="1">
      <alignment horizontal="center" vertical="center" wrapText="1"/>
    </xf>
    <xf numFmtId="0" fontId="4" fillId="56" borderId="16" xfId="932" applyFont="1" applyFill="1" applyBorder="1" applyAlignment="1">
      <alignment horizontal="left" vertical="center"/>
    </xf>
    <xf numFmtId="0" fontId="4" fillId="0" borderId="17" xfId="932" applyFont="1" applyBorder="1"/>
    <xf numFmtId="0" fontId="4" fillId="56" borderId="21" xfId="932" applyFont="1" applyFill="1" applyBorder="1" applyAlignment="1">
      <alignment horizontal="left" vertical="center" wrapText="1"/>
    </xf>
    <xf numFmtId="0" fontId="4" fillId="56" borderId="15" xfId="932" applyFont="1" applyFill="1" applyBorder="1" applyAlignment="1">
      <alignment horizontal="left" vertical="center" wrapText="1"/>
    </xf>
    <xf numFmtId="0" fontId="4" fillId="56" borderId="24" xfId="932" applyFont="1" applyFill="1" applyBorder="1" applyAlignment="1">
      <alignment horizontal="left" vertical="center"/>
    </xf>
    <xf numFmtId="0" fontId="4" fillId="56" borderId="25" xfId="932" applyFont="1" applyFill="1" applyBorder="1" applyAlignment="1">
      <alignment horizontal="left" vertical="center"/>
    </xf>
    <xf numFmtId="0" fontId="4" fillId="56" borderId="25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/>
    </xf>
    <xf numFmtId="0" fontId="4" fillId="56" borderId="17" xfId="932" applyFont="1" applyFill="1" applyBorder="1" applyAlignment="1">
      <alignment horizontal="left" vertical="center" wrapText="1"/>
    </xf>
    <xf numFmtId="16" fontId="4" fillId="56" borderId="15" xfId="932" applyNumberFormat="1" applyFont="1" applyFill="1" applyBorder="1" applyAlignment="1">
      <alignment horizontal="left" vertical="center" wrapText="1"/>
    </xf>
    <xf numFmtId="0" fontId="4" fillId="0" borderId="16" xfId="932" applyFont="1" applyBorder="1"/>
    <xf numFmtId="0" fontId="4" fillId="56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center" vertical="center" wrapText="1"/>
    </xf>
    <xf numFmtId="0" fontId="5" fillId="0" borderId="21" xfId="932" applyFont="1" applyFill="1" applyBorder="1" applyAlignment="1">
      <alignment horizontal="left" vertical="center"/>
    </xf>
    <xf numFmtId="0" fontId="5" fillId="0" borderId="21" xfId="932" applyFont="1" applyFill="1" applyBorder="1" applyAlignment="1">
      <alignment horizontal="left" vertical="center" wrapText="1"/>
    </xf>
    <xf numFmtId="16" fontId="4" fillId="56" borderId="15" xfId="932" quotePrefix="1" applyNumberFormat="1" applyFont="1" applyFill="1" applyBorder="1" applyAlignment="1">
      <alignment horizontal="left" vertical="center" wrapText="1"/>
    </xf>
    <xf numFmtId="0" fontId="5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horizontal="left" vertical="center" wrapText="1"/>
    </xf>
    <xf numFmtId="0" fontId="4" fillId="56" borderId="0" xfId="932" applyFont="1" applyFill="1" applyBorder="1" applyAlignment="1">
      <alignment vertical="center" wrapText="1"/>
    </xf>
    <xf numFmtId="0" fontId="4" fillId="56" borderId="0" xfId="932" applyFont="1" applyFill="1" applyBorder="1" applyAlignment="1">
      <alignment vertical="center"/>
    </xf>
    <xf numFmtId="0" fontId="6" fillId="56" borderId="0" xfId="932" applyFont="1" applyFill="1" applyBorder="1" applyAlignment="1">
      <alignment vertical="center"/>
    </xf>
    <xf numFmtId="0" fontId="4" fillId="0" borderId="0" xfId="932" applyFont="1" applyFill="1" applyAlignment="1">
      <alignment horizontal="center" vertical="top" wrapText="1"/>
    </xf>
    <xf numFmtId="0" fontId="5" fillId="56" borderId="18" xfId="932" applyFont="1" applyFill="1" applyBorder="1" applyAlignment="1">
      <alignment horizontal="center" vertical="center" wrapText="1"/>
    </xf>
    <xf numFmtId="0" fontId="5" fillId="56" borderId="15" xfId="932" applyFont="1" applyFill="1" applyBorder="1" applyAlignment="1">
      <alignment horizontal="center" vertical="center"/>
    </xf>
    <xf numFmtId="0" fontId="1" fillId="0" borderId="21" xfId="932" applyFont="1" applyBorder="1" applyAlignment="1">
      <alignment horizontal="left" vertical="center" wrapText="1"/>
    </xf>
    <xf numFmtId="0" fontId="3" fillId="0" borderId="0" xfId="932" applyFont="1"/>
    <xf numFmtId="0" fontId="4" fillId="0" borderId="17" xfId="932" applyFont="1" applyFill="1" applyBorder="1" applyAlignment="1">
      <alignment horizontal="left" vertical="center"/>
    </xf>
    <xf numFmtId="0" fontId="4" fillId="0" borderId="16" xfId="932" applyFont="1" applyFill="1" applyBorder="1" applyAlignment="1">
      <alignment vertical="center"/>
    </xf>
    <xf numFmtId="0" fontId="4" fillId="0" borderId="21" xfId="932" applyFont="1" applyFill="1" applyBorder="1" applyAlignment="1">
      <alignment vertical="center"/>
    </xf>
    <xf numFmtId="0" fontId="4" fillId="0" borderId="17" xfId="932" applyFont="1" applyFill="1" applyBorder="1" applyAlignment="1">
      <alignment vertical="center"/>
    </xf>
    <xf numFmtId="0" fontId="4" fillId="0" borderId="16" xfId="932" applyFont="1" applyFill="1" applyBorder="1" applyAlignment="1">
      <alignment horizontal="center" vertical="center"/>
    </xf>
    <xf numFmtId="0" fontId="4" fillId="0" borderId="17" xfId="932" applyFont="1" applyFill="1" applyBorder="1" applyAlignment="1"/>
    <xf numFmtId="0" fontId="5" fillId="0" borderId="17" xfId="932" applyFont="1" applyFill="1" applyBorder="1" applyAlignment="1"/>
    <xf numFmtId="0" fontId="5" fillId="0" borderId="17" xfId="932" applyFont="1" applyBorder="1"/>
    <xf numFmtId="0" fontId="5" fillId="56" borderId="21" xfId="932" applyFont="1" applyFill="1" applyBorder="1" applyAlignment="1">
      <alignment horizontal="left" vertical="center" wrapText="1"/>
    </xf>
    <xf numFmtId="0" fontId="4" fillId="0" borderId="17" xfId="932" applyFont="1" applyBorder="1" applyAlignment="1"/>
    <xf numFmtId="0" fontId="4" fillId="0" borderId="24" xfId="932" applyFont="1" applyFill="1" applyBorder="1" applyAlignment="1">
      <alignment horizontal="left" vertical="center"/>
    </xf>
    <xf numFmtId="0" fontId="4" fillId="0" borderId="25" xfId="932" applyFont="1" applyFill="1" applyBorder="1" applyAlignment="1">
      <alignment horizontal="left" vertical="center"/>
    </xf>
    <xf numFmtId="0" fontId="4" fillId="0" borderId="25" xfId="932" applyFont="1" applyFill="1" applyBorder="1" applyAlignment="1">
      <alignment horizontal="left" vertical="center" wrapText="1"/>
    </xf>
    <xf numFmtId="0" fontId="4" fillId="0" borderId="15" xfId="932" quotePrefix="1" applyFont="1" applyFill="1" applyBorder="1" applyAlignment="1">
      <alignment horizontal="left" vertical="center" wrapText="1"/>
    </xf>
    <xf numFmtId="0" fontId="4" fillId="0" borderId="15" xfId="932" applyFont="1" applyFill="1" applyBorder="1" applyAlignment="1">
      <alignment horizontal="left" vertical="center"/>
    </xf>
    <xf numFmtId="0" fontId="5" fillId="0" borderId="25" xfId="932" applyFont="1" applyFill="1" applyBorder="1" applyAlignment="1">
      <alignment horizontal="left" vertical="center"/>
    </xf>
    <xf numFmtId="0" fontId="9" fillId="0" borderId="16" xfId="932" applyFont="1" applyFill="1" applyBorder="1" applyAlignment="1">
      <alignment horizontal="left" vertical="center"/>
    </xf>
    <xf numFmtId="0" fontId="28" fillId="0" borderId="17" xfId="932" applyFont="1" applyFill="1" applyBorder="1" applyAlignment="1">
      <alignment horizontal="left" vertical="center"/>
    </xf>
    <xf numFmtId="0" fontId="27" fillId="0" borderId="17" xfId="932" applyFont="1" applyFill="1" applyBorder="1" applyAlignment="1">
      <alignment horizontal="left" vertical="center"/>
    </xf>
    <xf numFmtId="16" fontId="4" fillId="0" borderId="15" xfId="932" quotePrefix="1" applyNumberFormat="1" applyFont="1" applyFill="1" applyBorder="1" applyAlignment="1">
      <alignment horizontal="left" vertical="center" wrapText="1"/>
    </xf>
    <xf numFmtId="0" fontId="9" fillId="56" borderId="21" xfId="932" applyFont="1" applyFill="1" applyBorder="1" applyAlignment="1">
      <alignment horizontal="left" vertical="center"/>
    </xf>
    <xf numFmtId="0" fontId="9" fillId="56" borderId="21" xfId="932" applyFont="1" applyFill="1" applyBorder="1" applyAlignment="1">
      <alignment horizontal="left" vertical="center" wrapText="1"/>
    </xf>
    <xf numFmtId="0" fontId="9" fillId="56" borderId="15" xfId="932" applyFont="1" applyFill="1" applyBorder="1" applyAlignment="1">
      <alignment horizontal="center" vertical="center" wrapText="1"/>
    </xf>
    <xf numFmtId="0" fontId="9" fillId="56" borderId="16" xfId="932" applyFont="1" applyFill="1" applyBorder="1" applyAlignment="1">
      <alignment horizontal="center" vertical="center" wrapText="1"/>
    </xf>
    <xf numFmtId="0" fontId="1" fillId="0" borderId="0" xfId="932" applyFont="1" applyAlignment="1"/>
    <xf numFmtId="0" fontId="1" fillId="0" borderId="29" xfId="932" applyFont="1" applyBorder="1" applyAlignment="1"/>
    <xf numFmtId="0" fontId="1" fillId="0" borderId="0" xfId="932" applyFont="1" applyBorder="1" applyAlignment="1"/>
    <xf numFmtId="0" fontId="4" fillId="56" borderId="0" xfId="932" applyFont="1" applyFill="1" applyAlignment="1">
      <alignment horizontal="center" vertical="top" wrapText="1"/>
    </xf>
    <xf numFmtId="0" fontId="1" fillId="0" borderId="0" xfId="932" applyFont="1" applyFill="1" applyAlignment="1"/>
    <xf numFmtId="0" fontId="1" fillId="0" borderId="29" xfId="932" applyFont="1" applyFill="1" applyBorder="1" applyAlignment="1"/>
    <xf numFmtId="0" fontId="1" fillId="0" borderId="0" xfId="932" applyFont="1" applyFill="1" applyBorder="1" applyAlignment="1"/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/>
    </xf>
    <xf numFmtId="0" fontId="26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5" fillId="56" borderId="19" xfId="0" applyFont="1" applyFill="1" applyBorder="1" applyAlignment="1">
      <alignment horizontal="left" wrapText="1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0" fontId="4" fillId="56" borderId="21" xfId="0" applyFont="1" applyFill="1" applyBorder="1" applyAlignment="1">
      <alignment wrapText="1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2" xfId="0" applyFont="1" applyFill="1" applyBorder="1" applyAlignment="1">
      <alignment horizontal="center" vertical="center"/>
    </xf>
    <xf numFmtId="0" fontId="5" fillId="56" borderId="25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6" fillId="0" borderId="0" xfId="0" applyFont="1" applyFill="1" applyAlignment="1">
      <alignment vertical="center"/>
    </xf>
    <xf numFmtId="0" fontId="14" fillId="0" borderId="0" xfId="930" applyFont="1" applyAlignment="1">
      <alignment vertical="center"/>
    </xf>
    <xf numFmtId="0" fontId="38" fillId="0" borderId="15" xfId="930" applyFont="1" applyBorder="1" applyAlignment="1">
      <alignment horizontal="center" vertical="center" wrapText="1"/>
    </xf>
    <xf numFmtId="0" fontId="38" fillId="0" borderId="15" xfId="930" applyFont="1" applyFill="1" applyBorder="1" applyAlignment="1">
      <alignment horizontal="center" vertical="center" wrapText="1"/>
    </xf>
    <xf numFmtId="0" fontId="14" fillId="0" borderId="15" xfId="930" applyFont="1" applyBorder="1" applyAlignment="1">
      <alignment horizontal="center" vertical="center" wrapText="1"/>
    </xf>
    <xf numFmtId="0" fontId="14" fillId="0" borderId="15" xfId="930" applyFont="1" applyBorder="1" applyAlignment="1">
      <alignment horizontal="left" vertical="center" wrapText="1"/>
    </xf>
    <xf numFmtId="0" fontId="14" fillId="0" borderId="0" xfId="930" applyFont="1" applyFill="1" applyAlignment="1">
      <alignment vertical="center"/>
    </xf>
    <xf numFmtId="0" fontId="14" fillId="0" borderId="29" xfId="930" applyFont="1" applyBorder="1" applyAlignment="1">
      <alignment vertical="center"/>
    </xf>
    <xf numFmtId="0" fontId="14" fillId="0" borderId="0" xfId="930" applyFont="1" applyAlignment="1">
      <alignment horizontal="center" vertical="center"/>
    </xf>
    <xf numFmtId="0" fontId="38" fillId="0" borderId="0" xfId="930" applyFont="1" applyAlignment="1">
      <alignment vertical="center"/>
    </xf>
    <xf numFmtId="0" fontId="38" fillId="0" borderId="0" xfId="930" applyFont="1" applyAlignment="1">
      <alignment horizontal="center" vertical="center" wrapText="1"/>
    </xf>
    <xf numFmtId="0" fontId="38" fillId="0" borderId="21" xfId="930" applyFont="1" applyFill="1" applyBorder="1" applyAlignment="1">
      <alignment horizontal="center" vertical="center" wrapText="1"/>
    </xf>
    <xf numFmtId="0" fontId="4" fillId="0" borderId="15" xfId="930" applyFont="1" applyBorder="1" applyAlignment="1">
      <alignment horizontal="center" vertical="center" wrapText="1"/>
    </xf>
    <xf numFmtId="0" fontId="4" fillId="0" borderId="15" xfId="930" applyFont="1" applyFill="1" applyBorder="1" applyAlignment="1">
      <alignment horizontal="center" vertical="center" wrapText="1"/>
    </xf>
    <xf numFmtId="0" fontId="4" fillId="0" borderId="22" xfId="930" applyNumberFormat="1" applyFont="1" applyFill="1" applyBorder="1" applyAlignment="1">
      <alignment horizontal="center" vertical="center" wrapText="1"/>
    </xf>
    <xf numFmtId="0" fontId="38" fillId="0" borderId="15" xfId="930" applyFont="1" applyBorder="1" applyAlignment="1">
      <alignment horizontal="left" vertical="center" wrapText="1"/>
    </xf>
    <xf numFmtId="0" fontId="26" fillId="0" borderId="0" xfId="932" applyFont="1" applyAlignment="1"/>
    <xf numFmtId="0" fontId="77" fillId="0" borderId="0" xfId="932" applyFont="1" applyFill="1" applyAlignment="1"/>
    <xf numFmtId="0" fontId="77" fillId="0" borderId="0" xfId="932" applyFont="1" applyAlignment="1"/>
    <xf numFmtId="0" fontId="81" fillId="56" borderId="0" xfId="932" applyFont="1" applyFill="1" applyAlignment="1">
      <alignment horizontal="left" vertical="center"/>
    </xf>
    <xf numFmtId="0" fontId="81" fillId="0" borderId="0" xfId="932" applyFont="1" applyFill="1" applyAlignment="1">
      <alignment horizontal="left" vertical="center"/>
    </xf>
    <xf numFmtId="14" fontId="4" fillId="56" borderId="0" xfId="0" applyNumberFormat="1" applyFont="1" applyFill="1" applyAlignment="1">
      <alignment horizontal="left"/>
    </xf>
    <xf numFmtId="2" fontId="4" fillId="56" borderId="15" xfId="0" applyNumberFormat="1" applyFont="1" applyFill="1" applyBorder="1" applyAlignment="1">
      <alignment horizontal="center" vertical="center" wrapText="1"/>
    </xf>
    <xf numFmtId="2" fontId="4" fillId="56" borderId="15" xfId="0" applyNumberFormat="1" applyFont="1" applyFill="1" applyBorder="1" applyAlignment="1">
      <alignment horizontal="center" wrapText="1"/>
    </xf>
    <xf numFmtId="0" fontId="4" fillId="56" borderId="15" xfId="0" quotePrefix="1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0" fontId="4" fillId="56" borderId="15" xfId="0" applyFont="1" applyFill="1" applyBorder="1" applyAlignment="1">
      <alignment horizontal="center" wrapText="1"/>
    </xf>
    <xf numFmtId="0" fontId="5" fillId="56" borderId="15" xfId="0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5" fillId="56" borderId="15" xfId="0" applyNumberFormat="1" applyFont="1" applyFill="1" applyBorder="1" applyAlignment="1">
      <alignment horizontal="center" vertical="top" wrapText="1"/>
    </xf>
    <xf numFmtId="0" fontId="5" fillId="0" borderId="15" xfId="931" applyFont="1" applyBorder="1" applyAlignment="1">
      <alignment horizontal="center" vertical="center"/>
    </xf>
    <xf numFmtId="0" fontId="4" fillId="0" borderId="15" xfId="931" applyFont="1" applyBorder="1" applyAlignment="1">
      <alignment horizontal="center" vertical="center"/>
    </xf>
    <xf numFmtId="2" fontId="4" fillId="0" borderId="15" xfId="931" applyNumberFormat="1" applyFont="1" applyBorder="1" applyAlignment="1">
      <alignment horizontal="center" vertical="center"/>
    </xf>
    <xf numFmtId="0" fontId="26" fillId="0" borderId="15" xfId="931" applyFont="1" applyBorder="1" applyAlignment="1">
      <alignment horizontal="center" vertical="center"/>
    </xf>
    <xf numFmtId="0" fontId="25" fillId="0" borderId="15" xfId="931" applyFont="1" applyBorder="1" applyAlignment="1">
      <alignment horizontal="center" vertical="center"/>
    </xf>
    <xf numFmtId="2" fontId="4" fillId="56" borderId="15" xfId="932" applyNumberFormat="1" applyFont="1" applyFill="1" applyBorder="1" applyAlignment="1">
      <alignment horizontal="center" vertical="center" wrapText="1"/>
    </xf>
    <xf numFmtId="2" fontId="4" fillId="0" borderId="15" xfId="93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56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4" fontId="0" fillId="56" borderId="0" xfId="0" applyNumberFormat="1" applyFill="1" applyAlignment="1">
      <alignment horizontal="left" vertical="center"/>
    </xf>
    <xf numFmtId="2" fontId="39" fillId="0" borderId="15" xfId="0" applyNumberFormat="1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6" fillId="56" borderId="15" xfId="0" applyFont="1" applyFill="1" applyBorder="1" applyAlignment="1">
      <alignment horizontal="center" vertical="center" wrapText="1"/>
    </xf>
    <xf numFmtId="0" fontId="86" fillId="56" borderId="1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26" fillId="56" borderId="0" xfId="0" applyFont="1" applyFill="1"/>
    <xf numFmtId="0" fontId="39" fillId="0" borderId="15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center" wrapText="1"/>
    </xf>
    <xf numFmtId="0" fontId="39" fillId="0" borderId="21" xfId="0" applyFont="1" applyBorder="1" applyAlignment="1">
      <alignment horizontal="center" vertical="top" wrapText="1"/>
    </xf>
    <xf numFmtId="2" fontId="39" fillId="0" borderId="15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vertical="top" wrapText="1"/>
    </xf>
    <xf numFmtId="2" fontId="6" fillId="0" borderId="15" xfId="0" applyNumberFormat="1" applyFont="1" applyBorder="1" applyAlignment="1">
      <alignment horizontal="center" wrapText="1"/>
    </xf>
    <xf numFmtId="0" fontId="26" fillId="0" borderId="0" xfId="0" applyFont="1"/>
    <xf numFmtId="0" fontId="6" fillId="0" borderId="15" xfId="930" applyFont="1" applyBorder="1" applyAlignment="1">
      <alignment horizontal="center" vertical="center" wrapText="1"/>
    </xf>
    <xf numFmtId="2" fontId="6" fillId="0" borderId="15" xfId="930" applyNumberFormat="1" applyFont="1" applyBorder="1" applyAlignment="1">
      <alignment horizontal="center" vertical="center" wrapText="1"/>
    </xf>
    <xf numFmtId="0" fontId="39" fillId="0" borderId="15" xfId="930" applyFont="1" applyBorder="1" applyAlignment="1">
      <alignment horizontal="center" vertical="center" wrapText="1"/>
    </xf>
    <xf numFmtId="2" fontId="39" fillId="0" borderId="15" xfId="930" applyNumberFormat="1" applyFont="1" applyBorder="1" applyAlignment="1">
      <alignment horizontal="center" vertical="center" wrapText="1"/>
    </xf>
    <xf numFmtId="0" fontId="3" fillId="0" borderId="15" xfId="931" applyFont="1" applyBorder="1" applyAlignment="1">
      <alignment horizontal="center" vertical="center"/>
    </xf>
    <xf numFmtId="0" fontId="2" fillId="0" borderId="15" xfId="931" applyFont="1" applyBorder="1" applyAlignment="1">
      <alignment horizontal="center" vertical="center"/>
    </xf>
    <xf numFmtId="0" fontId="22" fillId="0" borderId="15" xfId="931" applyFont="1" applyBorder="1" applyAlignment="1">
      <alignment horizontal="center" vertical="center"/>
    </xf>
    <xf numFmtId="0" fontId="21" fillId="0" borderId="15" xfId="931" applyFont="1" applyBorder="1" applyAlignment="1">
      <alignment horizontal="center" vertical="center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2" fontId="4" fillId="0" borderId="15" xfId="0" applyNumberFormat="1" applyFont="1" applyFill="1" applyBorder="1" applyAlignment="1">
      <alignment horizontal="center" vertical="center" wrapText="1"/>
    </xf>
    <xf numFmtId="2" fontId="5" fillId="0" borderId="15" xfId="931" applyNumberFormat="1" applyFont="1" applyBorder="1" applyAlignment="1">
      <alignment horizontal="center" vertical="center"/>
    </xf>
    <xf numFmtId="2" fontId="25" fillId="0" borderId="15" xfId="931" applyNumberFormat="1" applyFont="1" applyBorder="1" applyAlignment="1">
      <alignment horizontal="center" vertical="center"/>
    </xf>
    <xf numFmtId="0" fontId="2" fillId="56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7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87" fillId="0" borderId="16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9" fillId="0" borderId="2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90" fillId="0" borderId="1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930" applyFont="1" applyAlignment="1">
      <alignment vertical="center"/>
    </xf>
    <xf numFmtId="0" fontId="4" fillId="56" borderId="0" xfId="0" applyFont="1" applyFill="1" applyAlignment="1">
      <alignment horizontal="left" vertical="center" wrapText="1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7" fillId="56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77" fillId="56" borderId="0" xfId="0" applyFont="1" applyFill="1" applyAlignment="1">
      <alignment horizontal="left" vertical="center" wrapText="1"/>
    </xf>
    <xf numFmtId="0" fontId="80" fillId="56" borderId="0" xfId="0" applyFont="1" applyFill="1" applyAlignment="1">
      <alignment horizontal="center" vertical="center" wrapText="1"/>
    </xf>
    <xf numFmtId="0" fontId="79" fillId="56" borderId="0" xfId="0" applyFont="1" applyFill="1" applyAlignment="1">
      <alignment horizontal="center" vertical="center" wrapText="1"/>
    </xf>
    <xf numFmtId="0" fontId="79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1" fillId="56" borderId="0" xfId="0" applyFont="1" applyFill="1" applyAlignment="1">
      <alignment horizontal="center" vertical="center" wrapText="1"/>
    </xf>
    <xf numFmtId="0" fontId="77" fillId="0" borderId="0" xfId="0" applyFont="1" applyFill="1" applyAlignment="1">
      <alignment horizontal="left" vertical="center" wrapText="1"/>
    </xf>
    <xf numFmtId="0" fontId="7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1" fillId="0" borderId="0" xfId="931" applyFont="1" applyAlignment="1">
      <alignment horizontal="left" vertical="center"/>
    </xf>
    <xf numFmtId="0" fontId="4" fillId="0" borderId="0" xfId="931" applyFont="1" applyAlignment="1">
      <alignment horizontal="center" vertical="top" wrapText="1"/>
    </xf>
    <xf numFmtId="0" fontId="4" fillId="0" borderId="0" xfId="931" applyFont="1" applyBorder="1" applyAlignment="1">
      <alignment horizontal="left" vertical="top" wrapText="1"/>
    </xf>
    <xf numFmtId="0" fontId="84" fillId="0" borderId="0" xfId="931" applyFont="1" applyBorder="1" applyAlignment="1">
      <alignment horizontal="left" vertical="center" wrapText="1"/>
    </xf>
    <xf numFmtId="0" fontId="81" fillId="0" borderId="0" xfId="931" applyFont="1" applyFill="1" applyAlignment="1">
      <alignment horizontal="left" vertical="center"/>
    </xf>
    <xf numFmtId="0" fontId="4" fillId="0" borderId="0" xfId="931" applyFont="1" applyFill="1" applyAlignment="1">
      <alignment horizontal="center" vertical="top" wrapText="1"/>
    </xf>
    <xf numFmtId="0" fontId="4" fillId="0" borderId="0" xfId="931" applyFont="1" applyFill="1" applyBorder="1" applyAlignment="1">
      <alignment horizontal="left" vertical="top" wrapText="1"/>
    </xf>
    <xf numFmtId="0" fontId="81" fillId="0" borderId="0" xfId="931" applyFont="1" applyFill="1" applyBorder="1" applyAlignment="1">
      <alignment horizontal="left" vertical="center" wrapText="1"/>
    </xf>
    <xf numFmtId="0" fontId="3" fillId="0" borderId="15" xfId="931" applyFont="1" applyBorder="1" applyAlignment="1">
      <alignment horizontal="left" vertical="center" wrapText="1"/>
    </xf>
    <xf numFmtId="0" fontId="21" fillId="0" borderId="15" xfId="931" applyFont="1" applyBorder="1" applyAlignment="1">
      <alignment vertical="center"/>
    </xf>
    <xf numFmtId="0" fontId="3" fillId="0" borderId="15" xfId="931" applyFont="1" applyBorder="1" applyAlignment="1">
      <alignment vertical="center" wrapText="1"/>
    </xf>
    <xf numFmtId="0" fontId="21" fillId="0" borderId="15" xfId="931" applyFont="1" applyBorder="1" applyAlignment="1">
      <alignment vertical="center" wrapText="1"/>
    </xf>
    <xf numFmtId="0" fontId="2" fillId="0" borderId="15" xfId="931" applyFont="1" applyBorder="1" applyAlignment="1">
      <alignment vertical="center" wrapText="1"/>
    </xf>
    <xf numFmtId="0" fontId="16" fillId="0" borderId="0" xfId="931" applyFont="1" applyAlignment="1">
      <alignment horizontal="justify" vertical="center"/>
    </xf>
    <xf numFmtId="0" fontId="17" fillId="0" borderId="0" xfId="931" applyFont="1" applyAlignment="1">
      <alignment vertical="center"/>
    </xf>
    <xf numFmtId="0" fontId="18" fillId="0" borderId="0" xfId="931" applyFont="1" applyAlignment="1">
      <alignment horizontal="center" vertical="center"/>
    </xf>
    <xf numFmtId="0" fontId="19" fillId="0" borderId="0" xfId="931" applyFont="1" applyAlignment="1">
      <alignment vertical="center"/>
    </xf>
    <xf numFmtId="0" fontId="16" fillId="0" borderId="0" xfId="931" applyFont="1" applyAlignment="1">
      <alignment horizontal="center" vertical="center"/>
    </xf>
    <xf numFmtId="0" fontId="12" fillId="0" borderId="0" xfId="931" applyAlignment="1">
      <alignment vertical="center"/>
    </xf>
    <xf numFmtId="0" fontId="2" fillId="0" borderId="0" xfId="931" applyFont="1" applyAlignment="1">
      <alignment horizontal="center" vertical="center"/>
    </xf>
    <xf numFmtId="0" fontId="15" fillId="0" borderId="0" xfId="931" applyFont="1" applyAlignment="1">
      <alignment horizontal="center" vertical="center"/>
    </xf>
    <xf numFmtId="0" fontId="78" fillId="0" borderId="0" xfId="931" applyFont="1" applyAlignment="1">
      <alignment horizontal="center" vertical="center"/>
    </xf>
    <xf numFmtId="0" fontId="79" fillId="0" borderId="0" xfId="931" applyFont="1" applyAlignment="1">
      <alignment vertical="center"/>
    </xf>
    <xf numFmtId="0" fontId="82" fillId="0" borderId="0" xfId="931" applyFont="1" applyAlignment="1">
      <alignment horizontal="center" vertical="center"/>
    </xf>
    <xf numFmtId="0" fontId="83" fillId="0" borderId="0" xfId="931" applyFont="1" applyAlignment="1">
      <alignment vertical="center"/>
    </xf>
    <xf numFmtId="0" fontId="20" fillId="0" borderId="0" xfId="931" applyFont="1" applyAlignment="1">
      <alignment horizontal="right" vertical="center"/>
    </xf>
    <xf numFmtId="0" fontId="3" fillId="0" borderId="16" xfId="931" applyFont="1" applyBorder="1" applyAlignment="1">
      <alignment horizontal="left" vertical="center"/>
    </xf>
    <xf numFmtId="0" fontId="21" fillId="0" borderId="17" xfId="931" applyFont="1" applyBorder="1" applyAlignment="1">
      <alignment vertical="center"/>
    </xf>
    <xf numFmtId="0" fontId="21" fillId="0" borderId="21" xfId="931" applyFont="1" applyBorder="1" applyAlignment="1">
      <alignment vertical="center"/>
    </xf>
    <xf numFmtId="0" fontId="2" fillId="0" borderId="16" xfId="931" applyFont="1" applyBorder="1" applyAlignment="1">
      <alignment horizontal="left" vertical="center"/>
    </xf>
    <xf numFmtId="0" fontId="22" fillId="0" borderId="17" xfId="931" applyFont="1" applyBorder="1" applyAlignment="1">
      <alignment vertical="center"/>
    </xf>
    <xf numFmtId="0" fontId="22" fillId="0" borderId="21" xfId="931" applyFont="1" applyBorder="1" applyAlignment="1">
      <alignment vertical="center"/>
    </xf>
    <xf numFmtId="0" fontId="2" fillId="0" borderId="16" xfId="931" applyFont="1" applyBorder="1" applyAlignment="1">
      <alignment vertical="center"/>
    </xf>
    <xf numFmtId="0" fontId="2" fillId="0" borderId="15" xfId="931" applyFont="1" applyBorder="1" applyAlignment="1">
      <alignment horizontal="center" vertical="center" wrapText="1"/>
    </xf>
    <xf numFmtId="0" fontId="22" fillId="0" borderId="15" xfId="931" applyFont="1" applyBorder="1" applyAlignment="1">
      <alignment vertical="center"/>
    </xf>
    <xf numFmtId="0" fontId="2" fillId="0" borderId="16" xfId="931" applyFont="1" applyBorder="1" applyAlignment="1">
      <alignment horizontal="left" vertical="center" wrapText="1"/>
    </xf>
    <xf numFmtId="0" fontId="22" fillId="0" borderId="17" xfId="931" applyFont="1" applyBorder="1" applyAlignment="1">
      <alignment vertical="center" wrapText="1"/>
    </xf>
    <xf numFmtId="0" fontId="22" fillId="0" borderId="21" xfId="931" applyFont="1" applyBorder="1" applyAlignment="1">
      <alignment vertical="center" wrapText="1"/>
    </xf>
    <xf numFmtId="0" fontId="2" fillId="0" borderId="16" xfId="931" applyFont="1" applyBorder="1" applyAlignment="1">
      <alignment vertical="center" wrapText="1"/>
    </xf>
    <xf numFmtId="0" fontId="4" fillId="56" borderId="0" xfId="932" applyFont="1" applyFill="1" applyAlignment="1">
      <alignment horizontal="left" vertical="top" wrapText="1"/>
    </xf>
    <xf numFmtId="0" fontId="5" fillId="0" borderId="16" xfId="932" applyFont="1" applyBorder="1" applyAlignment="1">
      <alignment wrapText="1"/>
    </xf>
    <xf numFmtId="0" fontId="5" fillId="0" borderId="17" xfId="932" applyFont="1" applyBorder="1" applyAlignment="1">
      <alignment wrapText="1"/>
    </xf>
    <xf numFmtId="0" fontId="1" fillId="0" borderId="17" xfId="932" applyFont="1" applyBorder="1" applyAlignment="1">
      <alignment wrapText="1"/>
    </xf>
    <xf numFmtId="0" fontId="1" fillId="0" borderId="21" xfId="932" applyFont="1" applyBorder="1" applyAlignment="1">
      <alignment wrapText="1"/>
    </xf>
    <xf numFmtId="0" fontId="5" fillId="56" borderId="16" xfId="932" applyFont="1" applyFill="1" applyBorder="1" applyAlignment="1">
      <alignment horizontal="left" vertical="center" wrapText="1"/>
    </xf>
    <xf numFmtId="0" fontId="5" fillId="56" borderId="17" xfId="932" applyFont="1" applyFill="1" applyBorder="1" applyAlignment="1">
      <alignment horizontal="left" vertical="center" wrapText="1"/>
    </xf>
    <xf numFmtId="0" fontId="1" fillId="0" borderId="17" xfId="932" applyFont="1" applyBorder="1" applyAlignment="1">
      <alignment horizontal="left" vertical="center" wrapText="1"/>
    </xf>
    <xf numFmtId="0" fontId="1" fillId="0" borderId="21" xfId="932" applyFont="1" applyBorder="1" applyAlignment="1">
      <alignment horizontal="left" vertical="center" wrapText="1"/>
    </xf>
    <xf numFmtId="0" fontId="4" fillId="0" borderId="16" xfId="932" applyFont="1" applyFill="1" applyBorder="1" applyAlignment="1">
      <alignment horizontal="left" vertical="center" wrapText="1"/>
    </xf>
    <xf numFmtId="0" fontId="4" fillId="0" borderId="17" xfId="932" applyFont="1" applyFill="1" applyBorder="1" applyAlignment="1">
      <alignment horizontal="left" vertical="center" wrapText="1"/>
    </xf>
    <xf numFmtId="0" fontId="1" fillId="0" borderId="17" xfId="932" applyFont="1" applyFill="1" applyBorder="1" applyAlignment="1">
      <alignment horizontal="left" vertical="center" wrapText="1"/>
    </xf>
    <xf numFmtId="0" fontId="1" fillId="0" borderId="21" xfId="932" applyFont="1" applyFill="1" applyBorder="1" applyAlignment="1">
      <alignment horizontal="left" vertical="center" wrapText="1"/>
    </xf>
    <xf numFmtId="0" fontId="5" fillId="0" borderId="23" xfId="932" applyFont="1" applyBorder="1" applyAlignment="1">
      <alignment horizontal="left" wrapText="1"/>
    </xf>
    <xf numFmtId="0" fontId="5" fillId="0" borderId="29" xfId="932" applyFont="1" applyBorder="1" applyAlignment="1">
      <alignment horizontal="left" wrapText="1"/>
    </xf>
    <xf numFmtId="0" fontId="5" fillId="0" borderId="28" xfId="932" applyFont="1" applyBorder="1" applyAlignment="1">
      <alignment horizontal="left" wrapText="1"/>
    </xf>
    <xf numFmtId="0" fontId="4" fillId="56" borderId="0" xfId="932" applyFont="1" applyFill="1" applyAlignment="1">
      <alignment vertical="center" wrapText="1"/>
    </xf>
    <xf numFmtId="0" fontId="4" fillId="56" borderId="0" xfId="932" applyFont="1" applyFill="1" applyAlignment="1">
      <alignment horizontal="center" vertical="center" wrapText="1"/>
    </xf>
    <xf numFmtId="0" fontId="26" fillId="0" borderId="21" xfId="932" applyFont="1" applyFill="1" applyBorder="1" applyAlignment="1">
      <alignment horizontal="left" vertical="center" wrapText="1"/>
    </xf>
    <xf numFmtId="0" fontId="9" fillId="0" borderId="17" xfId="932" applyFont="1" applyFill="1" applyBorder="1" applyAlignment="1">
      <alignment horizontal="left" vertical="center" wrapText="1"/>
    </xf>
    <xf numFmtId="0" fontId="26" fillId="0" borderId="17" xfId="932" applyFont="1" applyFill="1" applyBorder="1" applyAlignment="1">
      <alignment horizontal="left" vertical="center" wrapText="1"/>
    </xf>
    <xf numFmtId="0" fontId="5" fillId="0" borderId="16" xfId="932" applyFont="1" applyFill="1" applyBorder="1" applyAlignment="1">
      <alignment horizontal="left" vertical="center" wrapText="1"/>
    </xf>
    <xf numFmtId="0" fontId="5" fillId="0" borderId="17" xfId="932" applyFont="1" applyFill="1" applyBorder="1" applyAlignment="1">
      <alignment horizontal="left" vertical="center" wrapText="1"/>
    </xf>
    <xf numFmtId="0" fontId="5" fillId="0" borderId="16" xfId="932" applyFont="1" applyBorder="1" applyAlignment="1">
      <alignment horizontal="center" vertical="center" wrapText="1"/>
    </xf>
    <xf numFmtId="0" fontId="5" fillId="0" borderId="17" xfId="932" applyFont="1" applyBorder="1" applyAlignment="1">
      <alignment horizontal="center" vertical="center" wrapText="1"/>
    </xf>
    <xf numFmtId="0" fontId="5" fillId="0" borderId="21" xfId="932" applyFont="1" applyBorder="1" applyAlignment="1">
      <alignment horizontal="center" vertical="center" wrapText="1"/>
    </xf>
    <xf numFmtId="0" fontId="4" fillId="0" borderId="0" xfId="932" applyFont="1" applyFill="1" applyAlignment="1">
      <alignment horizontal="left" vertical="top" wrapText="1"/>
    </xf>
    <xf numFmtId="0" fontId="4" fillId="0" borderId="0" xfId="932" applyFont="1" applyFill="1" applyAlignment="1">
      <alignment horizontal="center" vertical="top" wrapText="1"/>
    </xf>
    <xf numFmtId="0" fontId="4" fillId="0" borderId="16" xfId="932" applyFont="1" applyFill="1" applyBorder="1" applyAlignment="1">
      <alignment wrapText="1"/>
    </xf>
    <xf numFmtId="0" fontId="1" fillId="0" borderId="17" xfId="932" applyFont="1" applyFill="1" applyBorder="1" applyAlignment="1">
      <alignment wrapText="1"/>
    </xf>
    <xf numFmtId="0" fontId="1" fillId="0" borderId="21" xfId="932" applyFont="1" applyFill="1" applyBorder="1" applyAlignment="1">
      <alignment wrapText="1"/>
    </xf>
    <xf numFmtId="0" fontId="4" fillId="56" borderId="0" xfId="932" applyFont="1" applyFill="1" applyAlignment="1">
      <alignment horizontal="center" vertical="top" wrapText="1"/>
    </xf>
    <xf numFmtId="0" fontId="4" fillId="0" borderId="16" xfId="932" applyFont="1" applyBorder="1" applyAlignment="1">
      <alignment horizontal="left" vertical="center" wrapText="1"/>
    </xf>
    <xf numFmtId="0" fontId="4" fillId="0" borderId="17" xfId="932" applyFont="1" applyBorder="1" applyAlignment="1">
      <alignment horizontal="left" vertical="center" wrapText="1"/>
    </xf>
    <xf numFmtId="0" fontId="4" fillId="0" borderId="21" xfId="932" applyFont="1" applyBorder="1" applyAlignment="1">
      <alignment horizontal="left" vertical="center" wrapText="1"/>
    </xf>
    <xf numFmtId="0" fontId="5" fillId="56" borderId="0" xfId="932" applyFont="1" applyFill="1" applyAlignment="1">
      <alignment horizontal="center" vertical="center" wrapText="1"/>
    </xf>
    <xf numFmtId="49" fontId="5" fillId="56" borderId="18" xfId="932" applyNumberFormat="1" applyFont="1" applyFill="1" applyBorder="1" applyAlignment="1">
      <alignment horizontal="center" vertical="center" wrapText="1"/>
    </xf>
    <xf numFmtId="49" fontId="5" fillId="56" borderId="22" xfId="932" applyNumberFormat="1" applyFont="1" applyFill="1" applyBorder="1" applyAlignment="1">
      <alignment horizontal="center" vertical="center" wrapText="1"/>
    </xf>
    <xf numFmtId="0" fontId="80" fillId="56" borderId="0" xfId="932" applyFont="1" applyFill="1" applyAlignment="1">
      <alignment horizontal="center" vertical="center" wrapText="1"/>
    </xf>
    <xf numFmtId="0" fontId="5" fillId="56" borderId="16" xfId="932" applyFont="1" applyFill="1" applyBorder="1" applyAlignment="1">
      <alignment horizontal="center" vertical="center" wrapText="1"/>
    </xf>
    <xf numFmtId="0" fontId="5" fillId="56" borderId="17" xfId="932" applyFont="1" applyFill="1" applyBorder="1" applyAlignment="1">
      <alignment horizontal="center" vertical="center" wrapText="1"/>
    </xf>
    <xf numFmtId="0" fontId="5" fillId="56" borderId="21" xfId="932" applyFont="1" applyFill="1" applyBorder="1" applyAlignment="1">
      <alignment horizontal="center" vertical="center" wrapText="1"/>
    </xf>
    <xf numFmtId="0" fontId="5" fillId="0" borderId="18" xfId="932" applyFont="1" applyFill="1" applyBorder="1" applyAlignment="1">
      <alignment horizontal="center" vertical="center" wrapText="1"/>
    </xf>
    <xf numFmtId="0" fontId="5" fillId="0" borderId="22" xfId="932" applyFont="1" applyFill="1" applyBorder="1" applyAlignment="1">
      <alignment horizontal="center" vertical="center" wrapText="1"/>
    </xf>
    <xf numFmtId="0" fontId="5" fillId="56" borderId="19" xfId="932" applyFont="1" applyFill="1" applyBorder="1" applyAlignment="1">
      <alignment horizontal="center" vertical="center" wrapText="1"/>
    </xf>
    <xf numFmtId="0" fontId="5" fillId="56" borderId="20" xfId="932" applyFont="1" applyFill="1" applyBorder="1" applyAlignment="1">
      <alignment horizontal="center" vertical="center" wrapText="1"/>
    </xf>
    <xf numFmtId="0" fontId="5" fillId="56" borderId="26" xfId="932" applyFont="1" applyFill="1" applyBorder="1" applyAlignment="1">
      <alignment horizontal="center" vertical="center" wrapText="1"/>
    </xf>
    <xf numFmtId="0" fontId="5" fillId="56" borderId="23" xfId="932" applyFont="1" applyFill="1" applyBorder="1" applyAlignment="1">
      <alignment horizontal="center" vertical="center" wrapText="1"/>
    </xf>
    <xf numFmtId="0" fontId="5" fillId="56" borderId="29" xfId="932" applyFont="1" applyFill="1" applyBorder="1" applyAlignment="1">
      <alignment horizontal="center" vertical="center" wrapText="1"/>
    </xf>
    <xf numFmtId="0" fontId="5" fillId="56" borderId="28" xfId="932" applyFont="1" applyFill="1" applyBorder="1" applyAlignment="1">
      <alignment horizontal="center" vertical="center" wrapText="1"/>
    </xf>
    <xf numFmtId="0" fontId="1" fillId="56" borderId="0" xfId="932" applyFont="1" applyFill="1" applyAlignment="1">
      <alignment vertical="center" wrapText="1"/>
    </xf>
    <xf numFmtId="0" fontId="29" fillId="56" borderId="17" xfId="932" applyFont="1" applyFill="1" applyBorder="1" applyAlignment="1">
      <alignment horizontal="left" vertical="center" wrapText="1"/>
    </xf>
    <xf numFmtId="0" fontId="4" fillId="56" borderId="16" xfId="932" applyFont="1" applyFill="1" applyBorder="1" applyAlignment="1">
      <alignment horizontal="left" vertical="center" wrapText="1"/>
    </xf>
    <xf numFmtId="0" fontId="4" fillId="56" borderId="17" xfId="932" applyFont="1" applyFill="1" applyBorder="1" applyAlignment="1">
      <alignment horizontal="left" vertical="center" wrapText="1"/>
    </xf>
    <xf numFmtId="0" fontId="4" fillId="56" borderId="21" xfId="932" applyFont="1" applyFill="1" applyBorder="1" applyAlignment="1">
      <alignment horizontal="left" vertical="center" wrapText="1"/>
    </xf>
    <xf numFmtId="0" fontId="8" fillId="0" borderId="29" xfId="932" applyFont="1" applyFill="1" applyBorder="1" applyAlignment="1">
      <alignment horizontal="right" vertical="center" wrapText="1"/>
    </xf>
    <xf numFmtId="0" fontId="26" fillId="0" borderId="17" xfId="932" applyFont="1" applyBorder="1" applyAlignment="1">
      <alignment horizontal="left" vertical="center" wrapText="1"/>
    </xf>
    <xf numFmtId="0" fontId="26" fillId="0" borderId="21" xfId="932" applyFont="1" applyBorder="1" applyAlignment="1">
      <alignment horizontal="left" vertical="center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38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6" xfId="0" applyFont="1" applyFill="1" applyBorder="1" applyAlignment="1">
      <alignment horizontal="center" vertical="center"/>
    </xf>
    <xf numFmtId="0" fontId="4" fillId="56" borderId="23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2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5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3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56" borderId="21" xfId="0" applyFont="1" applyFill="1" applyBorder="1" applyAlignment="1">
      <alignment horizontal="left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39" fillId="0" borderId="18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14" fillId="0" borderId="20" xfId="284" applyFont="1" applyFill="1" applyBorder="1" applyAlignment="1">
      <alignment horizontal="left" vertical="center"/>
    </xf>
    <xf numFmtId="0" fontId="26" fillId="0" borderId="20" xfId="284" applyFont="1" applyFill="1" applyBorder="1" applyAlignment="1">
      <alignment horizontal="left" vertical="center"/>
    </xf>
    <xf numFmtId="0" fontId="38" fillId="0" borderId="0" xfId="930" applyFont="1" applyAlignment="1">
      <alignment horizontal="center" vertical="center"/>
    </xf>
    <xf numFmtId="0" fontId="38" fillId="0" borderId="0" xfId="930" applyFont="1" applyAlignment="1">
      <alignment vertical="center"/>
    </xf>
    <xf numFmtId="0" fontId="38" fillId="0" borderId="15" xfId="930" applyFont="1" applyBorder="1" applyAlignment="1">
      <alignment horizontal="center" vertical="center" wrapText="1"/>
    </xf>
    <xf numFmtId="0" fontId="38" fillId="0" borderId="18" xfId="93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8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0" fillId="56" borderId="0" xfId="0" applyFill="1" applyBorder="1" applyAlignment="1">
      <alignment horizontal="center" vertical="center"/>
    </xf>
  </cellXfs>
  <cellStyles count="108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 2" xfId="283"/>
    <cellStyle name="Įprastas 3" xfId="284"/>
    <cellStyle name="Linked Cell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Linked Cell_10VSAFAS2,3p" xfId="294"/>
    <cellStyle name="Neutral" xfId="295"/>
    <cellStyle name="Neutral 2" xfId="296"/>
    <cellStyle name="Neutral 3" xfId="297"/>
    <cellStyle name="Neutral 4" xfId="298"/>
    <cellStyle name="Neutral 5" xfId="299"/>
    <cellStyle name="Neutral 6" xfId="300"/>
    <cellStyle name="Neutral 7" xfId="301"/>
    <cellStyle name="Neutral 8" xfId="302"/>
    <cellStyle name="Neutral 9" xfId="303"/>
    <cellStyle name="Neutral_10VSAFAS2,3p" xfId="304"/>
    <cellStyle name="Normal" xfId="0" builtinId="0"/>
    <cellStyle name="Normal 10" xfId="305"/>
    <cellStyle name="Normal 10 10" xfId="306"/>
    <cellStyle name="Normal 10 10 2" xfId="307"/>
    <cellStyle name="Normal 10 10 2 2" xfId="308"/>
    <cellStyle name="Normal 10 10 2 3" xfId="309"/>
    <cellStyle name="Normal 10 10 3" xfId="310"/>
    <cellStyle name="Normal 10 10 4" xfId="311"/>
    <cellStyle name="Normal 10 11" xfId="312"/>
    <cellStyle name="Normal 10 11 2" xfId="313"/>
    <cellStyle name="Normal 10 11 3" xfId="314"/>
    <cellStyle name="Normal 10 12" xfId="315"/>
    <cellStyle name="Normal 10 12 2" xfId="316"/>
    <cellStyle name="Normal 10 12 3" xfId="317"/>
    <cellStyle name="Normal 10 13" xfId="318"/>
    <cellStyle name="Normal 10 14" xfId="319"/>
    <cellStyle name="Normal 10 15" xfId="320"/>
    <cellStyle name="Normal 10 2" xfId="321"/>
    <cellStyle name="Normal 10 2 2" xfId="322"/>
    <cellStyle name="Normal 10 2 2 2" xfId="323"/>
    <cellStyle name="Normal 10 2 2 3" xfId="324"/>
    <cellStyle name="Normal 10 2 3" xfId="325"/>
    <cellStyle name="Normal 10 2 4" xfId="326"/>
    <cellStyle name="Normal 10 3" xfId="327"/>
    <cellStyle name="Normal 10 3 2" xfId="328"/>
    <cellStyle name="Normal 10 3 2 2" xfId="329"/>
    <cellStyle name="Normal 10 3 2 3" xfId="330"/>
    <cellStyle name="Normal 10 3 3" xfId="331"/>
    <cellStyle name="Normal 10 3 4" xfId="332"/>
    <cellStyle name="Normal 10 4" xfId="333"/>
    <cellStyle name="Normal 10 4 2" xfId="334"/>
    <cellStyle name="Normal 10 4 2 2" xfId="335"/>
    <cellStyle name="Normal 10 4 2 3" xfId="336"/>
    <cellStyle name="Normal 10 4 3" xfId="337"/>
    <cellStyle name="Normal 10 4 4" xfId="338"/>
    <cellStyle name="Normal 10 5" xfId="339"/>
    <cellStyle name="Normal 10 5 2" xfId="340"/>
    <cellStyle name="Normal 10 5 2 2" xfId="341"/>
    <cellStyle name="Normal 10 5 2 3" xfId="342"/>
    <cellStyle name="Normal 10 5 3" xfId="343"/>
    <cellStyle name="Normal 10 5 4" xfId="344"/>
    <cellStyle name="Normal 10 6" xfId="345"/>
    <cellStyle name="Normal 10 6 2" xfId="346"/>
    <cellStyle name="Normal 10 6 2 2" xfId="347"/>
    <cellStyle name="Normal 10 6 2 3" xfId="348"/>
    <cellStyle name="Normal 10 6 3" xfId="349"/>
    <cellStyle name="Normal 10 6 4" xfId="350"/>
    <cellStyle name="Normal 10 7" xfId="351"/>
    <cellStyle name="Normal 10 7 2" xfId="352"/>
    <cellStyle name="Normal 10 7 2 2" xfId="353"/>
    <cellStyle name="Normal 10 7 2 3" xfId="354"/>
    <cellStyle name="Normal 10 7 3" xfId="355"/>
    <cellStyle name="Normal 10 7 4" xfId="356"/>
    <cellStyle name="Normal 10 8" xfId="357"/>
    <cellStyle name="Normal 10 8 2" xfId="358"/>
    <cellStyle name="Normal 10 8 2 2" xfId="359"/>
    <cellStyle name="Normal 10 8 2 3" xfId="360"/>
    <cellStyle name="Normal 10 8 3" xfId="361"/>
    <cellStyle name="Normal 10 8 4" xfId="362"/>
    <cellStyle name="Normal 10 9" xfId="363"/>
    <cellStyle name="Normal 10 9 2" xfId="364"/>
    <cellStyle name="Normal 10 9 2 2" xfId="365"/>
    <cellStyle name="Normal 10 9 2 3" xfId="366"/>
    <cellStyle name="Normal 10 9 3" xfId="367"/>
    <cellStyle name="Normal 10 9 4" xfId="368"/>
    <cellStyle name="Normal 11" xfId="369"/>
    <cellStyle name="Normal 11 10" xfId="370"/>
    <cellStyle name="Normal 11 10 2" xfId="371"/>
    <cellStyle name="Normal 11 11" xfId="372"/>
    <cellStyle name="Normal 11 12" xfId="373"/>
    <cellStyle name="Normal 11 2" xfId="374"/>
    <cellStyle name="Normal 11 2 2" xfId="375"/>
    <cellStyle name="Normal 11 3" xfId="376"/>
    <cellStyle name="Normal 11 3 2" xfId="377"/>
    <cellStyle name="Normal 11 4" xfId="378"/>
    <cellStyle name="Normal 11 4 2" xfId="379"/>
    <cellStyle name="Normal 11 5" xfId="380"/>
    <cellStyle name="Normal 11 5 2" xfId="381"/>
    <cellStyle name="Normal 11 6" xfId="382"/>
    <cellStyle name="Normal 11 6 2" xfId="383"/>
    <cellStyle name="Normal 11 7" xfId="384"/>
    <cellStyle name="Normal 11 7 2" xfId="385"/>
    <cellStyle name="Normal 11 8" xfId="386"/>
    <cellStyle name="Normal 11 8 2" xfId="387"/>
    <cellStyle name="Normal 11 9" xfId="388"/>
    <cellStyle name="Normal 11 9 2" xfId="389"/>
    <cellStyle name="Normal 12" xfId="390"/>
    <cellStyle name="Normal 12 2" xfId="391"/>
    <cellStyle name="Normal 12 3" xfId="392"/>
    <cellStyle name="Normal 12_Nepakeistos VSAFAS formos 2012 metams" xfId="393"/>
    <cellStyle name="Normal 13" xfId="394"/>
    <cellStyle name="Normal 13 2" xfId="395"/>
    <cellStyle name="Normal 13 2 2" xfId="396"/>
    <cellStyle name="Normal 13 2 3" xfId="397"/>
    <cellStyle name="Normal 13 3" xfId="398"/>
    <cellStyle name="Normal 13 3 2" xfId="399"/>
    <cellStyle name="Normal 13 3 3" xfId="400"/>
    <cellStyle name="Normal 13 4" xfId="401"/>
    <cellStyle name="Normal 13 5" xfId="402"/>
    <cellStyle name="Normal 14" xfId="403"/>
    <cellStyle name="Normal 14 2" xfId="404"/>
    <cellStyle name="Normal 14 2 2" xfId="405"/>
    <cellStyle name="Normal 14 2 3" xfId="406"/>
    <cellStyle name="Normal 14 3" xfId="407"/>
    <cellStyle name="Normal 14 3 2" xfId="408"/>
    <cellStyle name="Normal 14 3 3" xfId="409"/>
    <cellStyle name="Normal 14 4" xfId="410"/>
    <cellStyle name="Normal 14 5" xfId="411"/>
    <cellStyle name="Normal 15" xfId="412"/>
    <cellStyle name="Normal 15 2" xfId="413"/>
    <cellStyle name="Normal 15 2 2" xfId="414"/>
    <cellStyle name="Normal 15 2 3" xfId="415"/>
    <cellStyle name="Normal 15 3" xfId="416"/>
    <cellStyle name="Normal 15 3 2" xfId="417"/>
    <cellStyle name="Normal 15 3 3" xfId="418"/>
    <cellStyle name="Normal 15 4" xfId="419"/>
    <cellStyle name="Normal 15 5" xfId="420"/>
    <cellStyle name="Normal 16" xfId="421"/>
    <cellStyle name="Normal 16 10" xfId="422"/>
    <cellStyle name="Normal 16 10 2" xfId="423"/>
    <cellStyle name="Normal 16 10 2 2" xfId="424"/>
    <cellStyle name="Normal 16 10 2 3" xfId="425"/>
    <cellStyle name="Normal 16 10 3" xfId="426"/>
    <cellStyle name="Normal 16 10 4" xfId="427"/>
    <cellStyle name="Normal 16 11" xfId="428"/>
    <cellStyle name="Normal 16 11 2" xfId="429"/>
    <cellStyle name="Normal 16 11 3" xfId="430"/>
    <cellStyle name="Normal 16 11 4" xfId="431"/>
    <cellStyle name="Normal 16 12" xfId="432"/>
    <cellStyle name="Normal 16 12 2" xfId="433"/>
    <cellStyle name="Normal 16 12 3" xfId="434"/>
    <cellStyle name="Normal 16 13" xfId="435"/>
    <cellStyle name="Normal 16 13 10" xfId="436"/>
    <cellStyle name="Normal 16 13 11" xfId="437"/>
    <cellStyle name="Normal 16 13 12" xfId="438"/>
    <cellStyle name="Normal 16 13 2" xfId="439"/>
    <cellStyle name="Normal 16 13 2 2" xfId="440"/>
    <cellStyle name="Normal 16 13 2 2 2" xfId="441"/>
    <cellStyle name="Normal 16 13 2 2 3" xfId="442"/>
    <cellStyle name="Normal 16 13 2 2_VSAKIS-Tarpusavio operacijos-vidines operacijos-ketv-2010 11 15" xfId="443"/>
    <cellStyle name="Normal 16 13 2 3" xfId="444"/>
    <cellStyle name="Normal 16 13 2 4" xfId="445"/>
    <cellStyle name="Normal 16 13 2_VSAKIS-Tarpusavio operacijos-vidines operacijos-ketv-2010 11 15" xfId="446"/>
    <cellStyle name="Normal 16 13 3" xfId="447"/>
    <cellStyle name="Normal 16 13 3 2" xfId="448"/>
    <cellStyle name="Normal 16 13 3 2 2" xfId="449"/>
    <cellStyle name="Normal 16 13 3 2 3" xfId="450"/>
    <cellStyle name="Normal 16 13 3 2_VSAKIS-Tarpusavio operacijos-vidines operacijos-ketv-2010 11 15" xfId="451"/>
    <cellStyle name="Normal 16 13 3 3" xfId="452"/>
    <cellStyle name="Normal 16 13 3 4" xfId="453"/>
    <cellStyle name="Normal 16 13 3_VSAKIS-Tarpusavio operacijos-vidines operacijos-ketv-2010 11 15" xfId="454"/>
    <cellStyle name="Normal 16 13 4" xfId="455"/>
    <cellStyle name="Normal 16 13 4 2" xfId="456"/>
    <cellStyle name="Normal 16 13 4 3" xfId="457"/>
    <cellStyle name="Normal 16 13 4_VSAKIS-Tarpusavio operacijos-vidines operacijos-ketv-2010 11 15" xfId="458"/>
    <cellStyle name="Normal 16 13 5" xfId="459"/>
    <cellStyle name="Normal 16 13 6" xfId="460"/>
    <cellStyle name="Normal 16 13 7" xfId="461"/>
    <cellStyle name="Normal 16 13 9" xfId="462"/>
    <cellStyle name="Normal 16 13_VSAKIS-Tarpusavio operacijos-vidines operacijos-ketv-2010 11 15" xfId="463"/>
    <cellStyle name="Normal 16 14" xfId="464"/>
    <cellStyle name="Normal 16 14 2" xfId="465"/>
    <cellStyle name="Normal 16 14 2 2" xfId="466"/>
    <cellStyle name="Normal 16 14 2 3" xfId="467"/>
    <cellStyle name="Normal 16 14 2_VSAKIS-Tarpusavio operacijos-vidines operacijos-ketv-2010 11 15" xfId="468"/>
    <cellStyle name="Normal 16 14 3" xfId="469"/>
    <cellStyle name="Normal 16 14 4" xfId="470"/>
    <cellStyle name="Normal 16 14_VSAKIS-Tarpusavio operacijos-vidines operacijos-ketv-2010 11 15" xfId="471"/>
    <cellStyle name="Normal 16 15" xfId="472"/>
    <cellStyle name="Normal 16 15 2" xfId="473"/>
    <cellStyle name="Normal 16 15 3" xfId="474"/>
    <cellStyle name="Normal 16 15_VSAKIS-Tarpusavio operacijos-vidines operacijos-ketv-2010 11 15" xfId="475"/>
    <cellStyle name="Normal 16 16" xfId="476"/>
    <cellStyle name="Normal 16 17" xfId="477"/>
    <cellStyle name="Normal 16 18" xfId="478"/>
    <cellStyle name="Normal 16 2" xfId="479"/>
    <cellStyle name="Normal 16 2 2" xfId="480"/>
    <cellStyle name="Normal 16 2 2 2" xfId="481"/>
    <cellStyle name="Normal 16 2 2 3" xfId="482"/>
    <cellStyle name="Normal 16 2 3" xfId="483"/>
    <cellStyle name="Normal 16 2 3 2" xfId="484"/>
    <cellStyle name="Normal 16 2 3 3" xfId="485"/>
    <cellStyle name="Normal 16 2 4" xfId="486"/>
    <cellStyle name="Normal 16 2 5" xfId="487"/>
    <cellStyle name="Normal 16 3" xfId="488"/>
    <cellStyle name="Normal 16 3 2" xfId="489"/>
    <cellStyle name="Normal 16 3 2 2" xfId="490"/>
    <cellStyle name="Normal 16 3 2 3" xfId="491"/>
    <cellStyle name="Normal 16 3 3" xfId="492"/>
    <cellStyle name="Normal 16 3 4" xfId="493"/>
    <cellStyle name="Normal 16 4" xfId="494"/>
    <cellStyle name="Normal 16 4 2" xfId="495"/>
    <cellStyle name="Normal 16 4 2 2" xfId="496"/>
    <cellStyle name="Normal 16 4 2 3" xfId="497"/>
    <cellStyle name="Normal 16 4 3" xfId="498"/>
    <cellStyle name="Normal 16 4 4" xfId="499"/>
    <cellStyle name="Normal 16 5" xfId="500"/>
    <cellStyle name="Normal 16 5 2" xfId="501"/>
    <cellStyle name="Normal 16 5 2 2" xfId="502"/>
    <cellStyle name="Normal 16 5 2 3" xfId="503"/>
    <cellStyle name="Normal 16 5 3" xfId="504"/>
    <cellStyle name="Normal 16 5 4" xfId="505"/>
    <cellStyle name="Normal 16 6" xfId="506"/>
    <cellStyle name="Normal 16 6 2" xfId="507"/>
    <cellStyle name="Normal 16 6 2 2" xfId="508"/>
    <cellStyle name="Normal 16 6 2 3" xfId="509"/>
    <cellStyle name="Normal 16 6 3" xfId="510"/>
    <cellStyle name="Normal 16 6 4" xfId="511"/>
    <cellStyle name="Normal 16 7" xfId="512"/>
    <cellStyle name="Normal 16 7 2" xfId="513"/>
    <cellStyle name="Normal 16 7 2 2" xfId="514"/>
    <cellStyle name="Normal 16 7 2 3" xfId="515"/>
    <cellStyle name="Normal 16 7 3" xfId="516"/>
    <cellStyle name="Normal 16 7 4" xfId="517"/>
    <cellStyle name="Normal 16 7 5" xfId="518"/>
    <cellStyle name="Normal 16 7 6" xfId="519"/>
    <cellStyle name="Normal 16 7_VSAKIS-Tarpusavio operacijos-2010 11 12" xfId="520"/>
    <cellStyle name="Normal 16 8" xfId="521"/>
    <cellStyle name="Normal 16 8 2" xfId="522"/>
    <cellStyle name="Normal 16 8 2 2" xfId="523"/>
    <cellStyle name="Normal 16 8 2 3" xfId="524"/>
    <cellStyle name="Normal 16 8 3" xfId="525"/>
    <cellStyle name="Normal 16 8 4" xfId="526"/>
    <cellStyle name="Normal 16 9" xfId="527"/>
    <cellStyle name="Normal 16 9 2" xfId="528"/>
    <cellStyle name="Normal 16 9 2 2" xfId="529"/>
    <cellStyle name="Normal 16 9 2 3" xfId="530"/>
    <cellStyle name="Normal 16 9 3" xfId="531"/>
    <cellStyle name="Normal 16 9 4" xfId="532"/>
    <cellStyle name="Normal 17" xfId="533"/>
    <cellStyle name="Normal 17 10" xfId="534"/>
    <cellStyle name="Normal 17 10 2" xfId="535"/>
    <cellStyle name="Normal 17 10 2 2" xfId="536"/>
    <cellStyle name="Normal 17 10 2 3" xfId="537"/>
    <cellStyle name="Normal 17 10 3" xfId="538"/>
    <cellStyle name="Normal 17 10 7" xfId="539"/>
    <cellStyle name="Normal 17 11" xfId="540"/>
    <cellStyle name="Normal 17 11 2" xfId="541"/>
    <cellStyle name="Normal 17 11 3" xfId="542"/>
    <cellStyle name="Normal 17 11 4" xfId="543"/>
    <cellStyle name="Normal 17 11 5" xfId="544"/>
    <cellStyle name="Normal 17 11 6" xfId="545"/>
    <cellStyle name="Normal 17 11_VSAKIS-Tarpusavio operacijos-2010 11 12" xfId="546"/>
    <cellStyle name="Normal 17 12" xfId="547"/>
    <cellStyle name="Normal 17 12 2" xfId="548"/>
    <cellStyle name="Normal 17 12 3" xfId="549"/>
    <cellStyle name="Normal 17 13" xfId="550"/>
    <cellStyle name="Normal 17 13 2" xfId="551"/>
    <cellStyle name="Normal 17 13 3" xfId="552"/>
    <cellStyle name="Normal 17 14" xfId="553"/>
    <cellStyle name="Normal 17 2" xfId="554"/>
    <cellStyle name="Normal 17 2 2" xfId="555"/>
    <cellStyle name="Normal 17 2 2 2" xfId="556"/>
    <cellStyle name="Normal 17 2 2 3" xfId="557"/>
    <cellStyle name="Normal 17 2 3" xfId="558"/>
    <cellStyle name="Normal 17 2 4" xfId="559"/>
    <cellStyle name="Normal 17 3" xfId="560"/>
    <cellStyle name="Normal 17 3 2" xfId="561"/>
    <cellStyle name="Normal 17 3 2 2" xfId="562"/>
    <cellStyle name="Normal 17 3 2 3" xfId="563"/>
    <cellStyle name="Normal 17 3 3" xfId="564"/>
    <cellStyle name="Normal 17 3 4" xfId="565"/>
    <cellStyle name="Normal 17 4" xfId="566"/>
    <cellStyle name="Normal 17 4 2" xfId="567"/>
    <cellStyle name="Normal 17 4 2 2" xfId="568"/>
    <cellStyle name="Normal 17 4 2 3" xfId="569"/>
    <cellStyle name="Normal 17 4 3" xfId="570"/>
    <cellStyle name="Normal 17 4 4" xfId="571"/>
    <cellStyle name="Normal 17 5" xfId="572"/>
    <cellStyle name="Normal 17 5 2" xfId="573"/>
    <cellStyle name="Normal 17 5 2 2" xfId="574"/>
    <cellStyle name="Normal 17 5 2 3" xfId="575"/>
    <cellStyle name="Normal 17 5 3" xfId="576"/>
    <cellStyle name="Normal 17 5 4" xfId="577"/>
    <cellStyle name="Normal 17 6" xfId="578"/>
    <cellStyle name="Normal 17 6 2" xfId="579"/>
    <cellStyle name="Normal 17 6 2 2" xfId="580"/>
    <cellStyle name="Normal 17 6 2 3" xfId="581"/>
    <cellStyle name="Normal 17 6 3" xfId="582"/>
    <cellStyle name="Normal 17 6 4" xfId="583"/>
    <cellStyle name="Normal 17 7" xfId="584"/>
    <cellStyle name="Normal 17 7 2" xfId="585"/>
    <cellStyle name="Normal 17 7 2 2" xfId="586"/>
    <cellStyle name="Normal 17 7 2 3" xfId="587"/>
    <cellStyle name="Normal 17 7 3" xfId="588"/>
    <cellStyle name="Normal 17 7 4" xfId="589"/>
    <cellStyle name="Normal 17 8" xfId="590"/>
    <cellStyle name="Normal 17 8 2" xfId="591"/>
    <cellStyle name="Normal 17 8 2 2" xfId="592"/>
    <cellStyle name="Normal 17 8 2 3" xfId="593"/>
    <cellStyle name="Normal 17 8 3" xfId="594"/>
    <cellStyle name="Normal 17 8 4" xfId="595"/>
    <cellStyle name="Normal 17 9" xfId="596"/>
    <cellStyle name="Normal 17 9 2" xfId="597"/>
    <cellStyle name="Normal 17 9 2 2" xfId="598"/>
    <cellStyle name="Normal 17 9 2 3" xfId="599"/>
    <cellStyle name="Normal 17 9 3" xfId="600"/>
    <cellStyle name="Normal 17 9 4" xfId="601"/>
    <cellStyle name="Normal 18" xfId="602"/>
    <cellStyle name="Normal 18 2" xfId="603"/>
    <cellStyle name="Normal 18 2 2" xfId="604"/>
    <cellStyle name="Normal 18 2 3" xfId="605"/>
    <cellStyle name="Normal 18 3" xfId="606"/>
    <cellStyle name="Normal 18 3 2" xfId="607"/>
    <cellStyle name="Normal 18 3 2 2" xfId="608"/>
    <cellStyle name="Normal 18 3 2 2 2" xfId="609"/>
    <cellStyle name="Normal 18 3 2 2 3" xfId="610"/>
    <cellStyle name="Normal 18 3 2 2_VSAKIS-Tarpusavio operacijos-vidines operacijos-ketv-2010 11 15" xfId="611"/>
    <cellStyle name="Normal 18 3 2 3" xfId="612"/>
    <cellStyle name="Normal 18 3 2 4" xfId="613"/>
    <cellStyle name="Normal 18 3 2_VSAKIS-Tarpusavio operacijos-vidines operacijos-ketv-2010 11 15" xfId="614"/>
    <cellStyle name="Normal 18 3 3" xfId="615"/>
    <cellStyle name="Normal 18 3 3 2" xfId="616"/>
    <cellStyle name="Normal 18 3 3 2 2" xfId="617"/>
    <cellStyle name="Normal 18 3 3 2 3" xfId="618"/>
    <cellStyle name="Normal 18 3 3 2_VSAKIS-Tarpusavio operacijos-vidines operacijos-ketv-2010 11 15" xfId="619"/>
    <cellStyle name="Normal 18 3 3 3" xfId="620"/>
    <cellStyle name="Normal 18 3 3 4" xfId="621"/>
    <cellStyle name="Normal 18 3 3_VSAKIS-Tarpusavio operacijos-vidines operacijos-ketv-2010 11 15" xfId="622"/>
    <cellStyle name="Normal 18 3 4" xfId="623"/>
    <cellStyle name="Normal 18 3 4 2" xfId="624"/>
    <cellStyle name="Normal 18 3 4 3" xfId="625"/>
    <cellStyle name="Normal 18 3 4_VSAKIS-Tarpusavio operacijos-vidines operacijos-ketv-2010 11 15" xfId="626"/>
    <cellStyle name="Normal 18 3 5" xfId="627"/>
    <cellStyle name="Normal 18 3 6" xfId="628"/>
    <cellStyle name="Normal 18 3_VSAKIS-Tarpusavio operacijos-vidines operacijos-ketv-2010 11 15" xfId="629"/>
    <cellStyle name="Normal 18 4" xfId="630"/>
    <cellStyle name="Normal 18 4 2" xfId="631"/>
    <cellStyle name="Normal 18 4 2 2" xfId="632"/>
    <cellStyle name="Normal 18 4 2 3" xfId="633"/>
    <cellStyle name="Normal 18 4 2_VSAKIS-Tarpusavio operacijos-vidines operacijos-ketv-2010 11 15" xfId="634"/>
    <cellStyle name="Normal 18 4 3" xfId="635"/>
    <cellStyle name="Normal 18 4 4" xfId="636"/>
    <cellStyle name="Normal 18 4_VSAKIS-Tarpusavio operacijos-vidines operacijos-ketv-2010 11 15" xfId="637"/>
    <cellStyle name="Normal 18 5" xfId="638"/>
    <cellStyle name="Normal 18 5 2" xfId="639"/>
    <cellStyle name="Normal 18 5 3" xfId="640"/>
    <cellStyle name="Normal 18 5_VSAKIS-Tarpusavio operacijos-vidines operacijos-ketv-2010 11 15" xfId="641"/>
    <cellStyle name="Normal 18 6" xfId="642"/>
    <cellStyle name="Normal 18 7" xfId="643"/>
    <cellStyle name="Normal 18 8" xfId="644"/>
    <cellStyle name="Normal 19" xfId="645"/>
    <cellStyle name="Normal 19 10" xfId="646"/>
    <cellStyle name="Normal 19 2" xfId="647"/>
    <cellStyle name="Normal 19 2 2" xfId="648"/>
    <cellStyle name="Normal 19 2 3" xfId="649"/>
    <cellStyle name="Normal 19 2 6" xfId="650"/>
    <cellStyle name="Normal 19 2_VSAKIS-Tarpusavio operacijos-2010 11 12" xfId="651"/>
    <cellStyle name="Normal 19 3" xfId="652"/>
    <cellStyle name="Normal 19 3 2" xfId="653"/>
    <cellStyle name="Normal 19 3 2 2" xfId="654"/>
    <cellStyle name="Normal 19 3 2 2 2" xfId="655"/>
    <cellStyle name="Normal 19 3 2 2 3" xfId="656"/>
    <cellStyle name="Normal 19 3 2 2_VSAKIS-Tarpusavio operacijos-vidines operacijos-ketv-2010 11 15" xfId="657"/>
    <cellStyle name="Normal 19 3 2 3" xfId="658"/>
    <cellStyle name="Normal 19 3 2 4" xfId="659"/>
    <cellStyle name="Normal 19 3 2_VSAKIS-Tarpusavio operacijos-vidines operacijos-ketv-2010 11 15" xfId="660"/>
    <cellStyle name="Normal 19 3 3" xfId="661"/>
    <cellStyle name="Normal 19 3 3 2" xfId="662"/>
    <cellStyle name="Normal 19 3 3 2 2" xfId="663"/>
    <cellStyle name="Normal 19 3 3 2 3" xfId="664"/>
    <cellStyle name="Normal 19 3 3 2_VSAKIS-Tarpusavio operacijos-vidines operacijos-ketv-2010 11 15" xfId="665"/>
    <cellStyle name="Normal 19 3 3 3" xfId="666"/>
    <cellStyle name="Normal 19 3 3 4" xfId="667"/>
    <cellStyle name="Normal 19 3 3_VSAKIS-Tarpusavio operacijos-vidines operacijos-ketv-2010 11 15" xfId="668"/>
    <cellStyle name="Normal 19 3 4" xfId="669"/>
    <cellStyle name="Normal 19 3 4 2" xfId="670"/>
    <cellStyle name="Normal 19 3 4 3" xfId="671"/>
    <cellStyle name="Normal 19 3 4_VSAKIS-Tarpusavio operacijos-vidines operacijos-ketv-2010 11 15" xfId="672"/>
    <cellStyle name="Normal 19 3 5" xfId="673"/>
    <cellStyle name="Normal 19 3 6" xfId="674"/>
    <cellStyle name="Normal 19 3 7" xfId="675"/>
    <cellStyle name="Normal 19 3 7 2" xfId="676"/>
    <cellStyle name="Normal 19 3 8" xfId="677"/>
    <cellStyle name="Normal 19 3_VSAKIS-Tarpusavio operacijos-vidines operacijos-ketv-2010 11 15" xfId="678"/>
    <cellStyle name="Normal 19 4" xfId="679"/>
    <cellStyle name="Normal 19 4 2" xfId="680"/>
    <cellStyle name="Normal 19 4 2 2" xfId="681"/>
    <cellStyle name="Normal 19 4 2 3" xfId="682"/>
    <cellStyle name="Normal 19 4 2_VSAKIS-Tarpusavio operacijos-vidines operacijos-ketv-2010 11 15" xfId="683"/>
    <cellStyle name="Normal 19 4 3" xfId="684"/>
    <cellStyle name="Normal 19 4 4" xfId="685"/>
    <cellStyle name="Normal 19 4_VSAKIS-Tarpusavio operacijos-vidines operacijos-ketv-2010 11 15" xfId="686"/>
    <cellStyle name="Normal 19 5" xfId="687"/>
    <cellStyle name="Normal 19 5 2" xfId="688"/>
    <cellStyle name="Normal 19 5 3" xfId="689"/>
    <cellStyle name="Normal 19 5_VSAKIS-Tarpusavio operacijos-vidines operacijos-ketv-2010 11 15" xfId="690"/>
    <cellStyle name="Normal 19 6" xfId="691"/>
    <cellStyle name="Normal 19 7" xfId="692"/>
    <cellStyle name="Normal 19 8" xfId="693"/>
    <cellStyle name="Normal 19 9" xfId="694"/>
    <cellStyle name="Normal 19_VSAKIS-Tarpusavio operacijos-2010 11 12" xfId="695"/>
    <cellStyle name="Normal 2" xfId="696"/>
    <cellStyle name="Normal 2 10" xfId="697"/>
    <cellStyle name="Normal 2 11" xfId="698"/>
    <cellStyle name="Normal 2 2" xfId="699"/>
    <cellStyle name="Normal 2 2 2" xfId="700"/>
    <cellStyle name="Normal 2 2 2 2" xfId="701"/>
    <cellStyle name="Normal 2 2 2 2 2" xfId="702"/>
    <cellStyle name="Normal 2 2 2 2 3" xfId="703"/>
    <cellStyle name="Normal 2 2 2 3" xfId="704"/>
    <cellStyle name="Normal 2 2 2 4" xfId="705"/>
    <cellStyle name="Normal 2 2 2 41" xfId="706"/>
    <cellStyle name="Normal 2 2 2 5" xfId="707"/>
    <cellStyle name="Normal 2 2 2 6" xfId="708"/>
    <cellStyle name="Normal 2 2 2 7" xfId="709"/>
    <cellStyle name="Normal 2 2 2_VSAKIS-Tarpusavio operacijos-2010 11 12" xfId="710"/>
    <cellStyle name="Normal 2 2 3" xfId="711"/>
    <cellStyle name="Normal 2 2 3 2" xfId="712"/>
    <cellStyle name="Normal 2 2 3 3" xfId="713"/>
    <cellStyle name="Normal 2 2 4" xfId="714"/>
    <cellStyle name="Normal 2 2_VSAKIS-Tarpusavio operacijos-2010 11 12" xfId="715"/>
    <cellStyle name="Normal 2 3" xfId="716"/>
    <cellStyle name="Normal 2 3 2" xfId="717"/>
    <cellStyle name="Normal 2 3 2 2" xfId="718"/>
    <cellStyle name="Normal 2 3 2 3" xfId="719"/>
    <cellStyle name="Normal 2 3 3" xfId="720"/>
    <cellStyle name="Normal 2 3 3 2" xfId="721"/>
    <cellStyle name="Normal 2 3 3 3" xfId="722"/>
    <cellStyle name="Normal 2 3 4" xfId="723"/>
    <cellStyle name="Normal 2 3 5" xfId="724"/>
    <cellStyle name="Normal 2 3 6" xfId="725"/>
    <cellStyle name="Normal 2 3 7" xfId="726"/>
    <cellStyle name="Normal 2 4" xfId="727"/>
    <cellStyle name="Normal 2 5" xfId="728"/>
    <cellStyle name="Normal 2 5 2" xfId="729"/>
    <cellStyle name="Normal 2 5 2 2" xfId="730"/>
    <cellStyle name="Normal 2 5 2 2 2" xfId="731"/>
    <cellStyle name="Normal 2 5 2 2 3" xfId="732"/>
    <cellStyle name="Normal 2 5 2 2_VSAKIS-Tarpusavio operacijos-vidines operacijos-ketv-2010 11 15" xfId="733"/>
    <cellStyle name="Normal 2 5 2 3" xfId="734"/>
    <cellStyle name="Normal 2 5 2 4" xfId="735"/>
    <cellStyle name="Normal 2 5 2_VSAKIS-Tarpusavio operacijos-vidines operacijos-ketv-2010 11 15" xfId="736"/>
    <cellStyle name="Normal 2 5 3" xfId="737"/>
    <cellStyle name="Normal 2 5 3 2" xfId="738"/>
    <cellStyle name="Normal 2 5 3 2 2" xfId="739"/>
    <cellStyle name="Normal 2 5 3 2 3" xfId="740"/>
    <cellStyle name="Normal 2 5 3 2_VSAKIS-Tarpusavio operacijos-vidines operacijos-ketv-2010 11 15" xfId="741"/>
    <cellStyle name="Normal 2 5 3 3" xfId="742"/>
    <cellStyle name="Normal 2 5 3 4" xfId="743"/>
    <cellStyle name="Normal 2 5 3_VSAKIS-Tarpusavio operacijos-vidines operacijos-ketv-2010 11 15" xfId="744"/>
    <cellStyle name="Normal 2 5 4" xfId="745"/>
    <cellStyle name="Normal 2 5 4 2" xfId="746"/>
    <cellStyle name="Normal 2 5 4 3" xfId="747"/>
    <cellStyle name="Normal 2 5 4_VSAKIS-Tarpusavio operacijos-vidines operacijos-ketv-2010 11 15" xfId="748"/>
    <cellStyle name="Normal 2 5 5" xfId="749"/>
    <cellStyle name="Normal 2 5 6" xfId="750"/>
    <cellStyle name="Normal 2 5 7" xfId="751"/>
    <cellStyle name="Normal 2 5_VSAKIS-Tarpusavio operacijos-vidines operacijos-ketv-2010 11 15" xfId="752"/>
    <cellStyle name="Normal 2 6" xfId="753"/>
    <cellStyle name="Normal 2 6 2" xfId="754"/>
    <cellStyle name="Normal 2 6 2 2" xfId="755"/>
    <cellStyle name="Normal 2 6 2 3" xfId="756"/>
    <cellStyle name="Normal 2 6 2_VSAKIS-Tarpusavio operacijos-vidines operacijos-ketv-2010 11 15" xfId="757"/>
    <cellStyle name="Normal 2 6 3" xfId="758"/>
    <cellStyle name="Normal 2 6 4" xfId="759"/>
    <cellStyle name="Normal 2 6_VSAKIS-Tarpusavio operacijos-vidines operacijos-ketv-2010 11 15" xfId="760"/>
    <cellStyle name="Normal 2 7" xfId="761"/>
    <cellStyle name="Normal 2 7 2" xfId="762"/>
    <cellStyle name="Normal 2 7 3" xfId="763"/>
    <cellStyle name="Normal 2 7_VSAKIS-Tarpusavio operacijos-vidines operacijos-ketv-2010 11 15" xfId="764"/>
    <cellStyle name="Normal 2 8" xfId="765"/>
    <cellStyle name="Normal 2 9" xfId="766"/>
    <cellStyle name="Normal 2 9 2" xfId="767"/>
    <cellStyle name="Normal 2_VSAKIS-Tarpusavio operacijos-2010 11 12" xfId="768"/>
    <cellStyle name="Normal 20" xfId="769"/>
    <cellStyle name="Normal 20 2" xfId="770"/>
    <cellStyle name="Normal 20 2 2" xfId="771"/>
    <cellStyle name="Normal 20 2 3" xfId="772"/>
    <cellStyle name="Normal 20 2 4" xfId="773"/>
    <cellStyle name="Normal 20 2_VSAKIS-Tarpusavio operacijos-2010 11 12" xfId="774"/>
    <cellStyle name="Normal 20 3" xfId="775"/>
    <cellStyle name="Normal 20 4" xfId="776"/>
    <cellStyle name="Normal 20 41" xfId="777"/>
    <cellStyle name="Normal 20 41 2" xfId="778"/>
    <cellStyle name="Normal 20 5" xfId="779"/>
    <cellStyle name="Normal 20 6" xfId="780"/>
    <cellStyle name="Normal 20_VSAKIS-Tarpusavio operacijos-2010 11 12" xfId="781"/>
    <cellStyle name="Normal 21" xfId="782"/>
    <cellStyle name="Normal 21 10" xfId="783"/>
    <cellStyle name="Normal 21 11" xfId="784"/>
    <cellStyle name="Normal 21 12" xfId="785"/>
    <cellStyle name="Normal 21 2" xfId="786"/>
    <cellStyle name="Normal 21 2 11" xfId="787"/>
    <cellStyle name="Normal 21 2 2" xfId="788"/>
    <cellStyle name="Normal 21 2 2 2" xfId="789"/>
    <cellStyle name="Normal 21 2 2 2 2" xfId="790"/>
    <cellStyle name="Normal 21 2 2 2 3" xfId="791"/>
    <cellStyle name="Normal 21 2 2 2_VSAKIS-Tarpusavio operacijos-vidines operacijos-ketv-2010 11 15" xfId="792"/>
    <cellStyle name="Normal 21 2 2 3" xfId="793"/>
    <cellStyle name="Normal 21 2 2 4" xfId="794"/>
    <cellStyle name="Normal 21 2 2 5" xfId="795"/>
    <cellStyle name="Normal 21 2 2 5 2" xfId="796"/>
    <cellStyle name="Normal 21 2 2 5 7" xfId="797"/>
    <cellStyle name="Normal 21 2 2 5_VSAKIS-Tarpusavio operacijos-vidines operacijos-ketv-2010 11 15" xfId="798"/>
    <cellStyle name="Normal 21 2 2_VSAKIS-Tarpusavio operacijos-vidines operacijos-ketv-2010 11 15" xfId="799"/>
    <cellStyle name="Normal 21 2 3" xfId="800"/>
    <cellStyle name="Normal 21 2 3 2" xfId="801"/>
    <cellStyle name="Normal 21 2 3 3" xfId="802"/>
    <cellStyle name="Normal 21 2 3_VSAKIS-Tarpusavio operacijos-vidines operacijos-ketv-2010 11 15" xfId="803"/>
    <cellStyle name="Normal 21 2 4" xfId="804"/>
    <cellStyle name="Normal 21 2 5" xfId="805"/>
    <cellStyle name="Normal 21 2 6" xfId="806"/>
    <cellStyle name="Normal 21 2 6 2" xfId="807"/>
    <cellStyle name="Normal 21 2 6_VSAKIS-Tarpusavio operacijos-vidines operacijos-ketv-2010 11 15" xfId="808"/>
    <cellStyle name="Normal 21 2_VSAKIS-Tarpusavio operacijos-vidines operacijos-ketv-2010 11 15" xfId="809"/>
    <cellStyle name="Normal 21 3" xfId="810"/>
    <cellStyle name="Normal 21 3 10" xfId="811"/>
    <cellStyle name="Normal 21 3 2" xfId="812"/>
    <cellStyle name="Normal 21 3 2 2" xfId="813"/>
    <cellStyle name="Normal 21 3 2 3" xfId="814"/>
    <cellStyle name="Normal 21 3 2_VSAKIS-Tarpusavio operacijos-vidines operacijos-ketv-2010 11 15" xfId="815"/>
    <cellStyle name="Normal 21 3 3" xfId="816"/>
    <cellStyle name="Normal 21 3 4" xfId="817"/>
    <cellStyle name="Normal 21 3 5" xfId="818"/>
    <cellStyle name="Normal 21 3_VSAKIS-Tarpusavio operacijos-vidines operacijos-ketv-2010 11 15" xfId="819"/>
    <cellStyle name="Normal 21 4" xfId="820"/>
    <cellStyle name="Normal 21 4 2" xfId="821"/>
    <cellStyle name="Normal 21 4 2 2" xfId="822"/>
    <cellStyle name="Normal 21 4 2 3" xfId="823"/>
    <cellStyle name="Normal 21 4 2_VSAKIS-Tarpusavio operacijos-vidines operacijos-ketv-2010 11 15" xfId="824"/>
    <cellStyle name="Normal 21 4 3" xfId="825"/>
    <cellStyle name="Normal 21 4 4" xfId="826"/>
    <cellStyle name="Normal 21 4_VSAKIS-Tarpusavio operacijos-vidines operacijos-ketv-2010 11 15" xfId="827"/>
    <cellStyle name="Normal 21 5" xfId="828"/>
    <cellStyle name="Normal 21 5 2" xfId="829"/>
    <cellStyle name="Normal 21 5 3" xfId="830"/>
    <cellStyle name="Normal 21 5 4" xfId="831"/>
    <cellStyle name="Normal 21 5 9" xfId="832"/>
    <cellStyle name="Normal 21 5_VSAKIS-Tarpusavio operacijos-vidines operacijos-ketv-2010 11 15" xfId="833"/>
    <cellStyle name="Normal 21 6" xfId="834"/>
    <cellStyle name="Normal 21 6 10" xfId="835"/>
    <cellStyle name="Normal 21 6 2" xfId="836"/>
    <cellStyle name="Normal 21 6 3" xfId="837"/>
    <cellStyle name="Normal 21 6 3 2" xfId="838"/>
    <cellStyle name="Normal 21 6 3_VSAKIS-Tarpusavio operacijos-vidines operacijos-ketv-2010 11 15" xfId="839"/>
    <cellStyle name="Normal 21 6 4" xfId="840"/>
    <cellStyle name="Normal 21 6 5" xfId="841"/>
    <cellStyle name="Normal 21 6 6" xfId="842"/>
    <cellStyle name="Normal 21 6_VSAKIS-Tarpusavio operacijos-vidines operacijos-ketv-2010 11 15" xfId="843"/>
    <cellStyle name="Normal 21 7" xfId="844"/>
    <cellStyle name="Normal 21 8" xfId="845"/>
    <cellStyle name="Normal 21 8 2" xfId="846"/>
    <cellStyle name="Normal 21 8 3" xfId="847"/>
    <cellStyle name="Normal 21 8_VSAKIS-Tarpusavio operacijos-vidines operacijos-ketv-2010 11 15" xfId="848"/>
    <cellStyle name="Normal 21 9" xfId="849"/>
    <cellStyle name="Normal 21_VSAKIS-Tarpusavio operacijos-2010 11 12" xfId="850"/>
    <cellStyle name="Normal 22" xfId="851"/>
    <cellStyle name="Normal 22 2" xfId="852"/>
    <cellStyle name="Normal 22 2 2" xfId="853"/>
    <cellStyle name="Normal 22 2 3" xfId="854"/>
    <cellStyle name="Normal 22 3" xfId="855"/>
    <cellStyle name="Normal 22_VSAKIS-D.A.2.4-PD-2priedas-2010 10 06-EY_ old" xfId="856"/>
    <cellStyle name="Normal 23" xfId="857"/>
    <cellStyle name="Normal 23 2" xfId="858"/>
    <cellStyle name="Normal 23 2 2" xfId="859"/>
    <cellStyle name="Normal 23 2 3" xfId="860"/>
    <cellStyle name="Normal 23 3" xfId="861"/>
    <cellStyle name="Normal 23 3 2" xfId="862"/>
    <cellStyle name="Normal 23 3 3" xfId="863"/>
    <cellStyle name="Normal 23 4" xfId="864"/>
    <cellStyle name="Normal 23 5" xfId="865"/>
    <cellStyle name="Normal 24" xfId="866"/>
    <cellStyle name="Normal 24 2" xfId="867"/>
    <cellStyle name="Normal 24 3" xfId="868"/>
    <cellStyle name="Normal 25" xfId="869"/>
    <cellStyle name="Normal 25 2" xfId="870"/>
    <cellStyle name="Normal 25_VSAKIS-Tarpusavio operacijos-vidines operacijos-ketv-2010 11 15" xfId="871"/>
    <cellStyle name="Normal 26" xfId="872"/>
    <cellStyle name="Normal 26 2" xfId="873"/>
    <cellStyle name="Normal 26 3" xfId="874"/>
    <cellStyle name="Normal 26 6" xfId="875"/>
    <cellStyle name="Normal 27" xfId="876"/>
    <cellStyle name="Normal 27 2" xfId="877"/>
    <cellStyle name="Normal 27 6" xfId="878"/>
    <cellStyle name="Normal 28" xfId="879"/>
    <cellStyle name="Normal 28 2" xfId="880"/>
    <cellStyle name="Normal 28 3" xfId="881"/>
    <cellStyle name="Normal 29" xfId="882"/>
    <cellStyle name="Normal 3" xfId="883"/>
    <cellStyle name="Normal 3 2" xfId="884"/>
    <cellStyle name="Normal 3 3" xfId="885"/>
    <cellStyle name="Normal 3 3 2" xfId="886"/>
    <cellStyle name="Normal 3 3 2 2" xfId="887"/>
    <cellStyle name="Normal 3 3 2 3" xfId="888"/>
    <cellStyle name="Normal 3 3 3" xfId="889"/>
    <cellStyle name="Normal 3 3 4" xfId="890"/>
    <cellStyle name="Normal 3 4" xfId="891"/>
    <cellStyle name="Normal 3 5" xfId="892"/>
    <cellStyle name="Normal 3 6" xfId="893"/>
    <cellStyle name="Normal 3 8" xfId="894"/>
    <cellStyle name="Normal 3_VSAKIS-Tarpusavio operacijos-2010 11 12" xfId="895"/>
    <cellStyle name="Normal 30" xfId="896"/>
    <cellStyle name="Normal 31" xfId="897"/>
    <cellStyle name="Normal 32" xfId="898"/>
    <cellStyle name="Normal 4" xfId="899"/>
    <cellStyle name="Normal 4 2" xfId="900"/>
    <cellStyle name="Normal 4 3" xfId="901"/>
    <cellStyle name="Normal 4 4" xfId="902"/>
    <cellStyle name="Normal 4 5" xfId="903"/>
    <cellStyle name="Normal 4 6" xfId="904"/>
    <cellStyle name="Normal 4_VSAKIS-Tarpusavio operacijos-2010 11 12" xfId="905"/>
    <cellStyle name="Normal 5" xfId="906"/>
    <cellStyle name="Normal 5 2" xfId="907"/>
    <cellStyle name="Normal 5 3" xfId="908"/>
    <cellStyle name="Normal 5 4" xfId="909"/>
    <cellStyle name="Normal 5 4 2" xfId="910"/>
    <cellStyle name="Normal 5 5" xfId="911"/>
    <cellStyle name="Normal 5 6" xfId="912"/>
    <cellStyle name="Normal 6" xfId="913"/>
    <cellStyle name="Normal 6 2" xfId="914"/>
    <cellStyle name="Normal 6 3" xfId="915"/>
    <cellStyle name="Normal 6 4" xfId="916"/>
    <cellStyle name="Normal 7" xfId="917"/>
    <cellStyle name="Normal 7 2" xfId="918"/>
    <cellStyle name="Normal 7 3" xfId="919"/>
    <cellStyle name="Normal 7 4" xfId="920"/>
    <cellStyle name="Normal 7 4 2" xfId="921"/>
    <cellStyle name="Normal 7 5" xfId="922"/>
    <cellStyle name="Normal 7 6" xfId="923"/>
    <cellStyle name="Normal 8" xfId="924"/>
    <cellStyle name="Normal 8 2" xfId="925"/>
    <cellStyle name="Normal 8 3" xfId="926"/>
    <cellStyle name="Normal 9" xfId="927"/>
    <cellStyle name="Normal 9 2" xfId="928"/>
    <cellStyle name="Normal 9 3" xfId="929"/>
    <cellStyle name="Normal_20VSAFAS3-5p" xfId="930"/>
    <cellStyle name="Normal_3VSAFASpp" xfId="931"/>
    <cellStyle name="Normal_5VSAFASpp" xfId="932"/>
    <cellStyle name="Note" xfId="933"/>
    <cellStyle name="Note 10" xfId="934"/>
    <cellStyle name="Note 2" xfId="935"/>
    <cellStyle name="Note 2 2" xfId="936"/>
    <cellStyle name="Note 2 3" xfId="937"/>
    <cellStyle name="Note 3" xfId="938"/>
    <cellStyle name="Note 3 2" xfId="939"/>
    <cellStyle name="Note 3 3" xfId="940"/>
    <cellStyle name="Note 4" xfId="941"/>
    <cellStyle name="Note 4 2" xfId="942"/>
    <cellStyle name="Note 4 3" xfId="943"/>
    <cellStyle name="Note 5" xfId="944"/>
    <cellStyle name="Note 5 2" xfId="945"/>
    <cellStyle name="Note 5 3" xfId="946"/>
    <cellStyle name="Note 6" xfId="947"/>
    <cellStyle name="Note 6 2" xfId="948"/>
    <cellStyle name="Note 6 3" xfId="949"/>
    <cellStyle name="Note 7" xfId="950"/>
    <cellStyle name="Note 7 2" xfId="951"/>
    <cellStyle name="Note 7 3" xfId="952"/>
    <cellStyle name="Note 8" xfId="953"/>
    <cellStyle name="Note 8 2" xfId="954"/>
    <cellStyle name="Note 8 3" xfId="955"/>
    <cellStyle name="Note 9" xfId="956"/>
    <cellStyle name="Note 9 2" xfId="957"/>
    <cellStyle name="Note 9 3" xfId="958"/>
    <cellStyle name="Note_10VSAFAS2,3p" xfId="959"/>
    <cellStyle name="Output 2" xfId="960"/>
    <cellStyle name="Output 3" xfId="961"/>
    <cellStyle name="Output 4" xfId="962"/>
    <cellStyle name="Output 5" xfId="963"/>
    <cellStyle name="Output 6" xfId="964"/>
    <cellStyle name="Output 7" xfId="965"/>
    <cellStyle name="Output 8" xfId="966"/>
    <cellStyle name="Output 9" xfId="967"/>
    <cellStyle name="Paprastas_2009_06_PARAISKA_skatinamuju_paslaugu" xfId="968"/>
    <cellStyle name="SAPBEXaggData" xfId="969"/>
    <cellStyle name="SAPBEXaggData 2" xfId="970"/>
    <cellStyle name="SAPBEXaggDataEmph" xfId="971"/>
    <cellStyle name="SAPBEXaggItem" xfId="972"/>
    <cellStyle name="SAPBEXaggItem 2" xfId="973"/>
    <cellStyle name="SAPBEXaggItemX" xfId="974"/>
    <cellStyle name="SAPBEXchaText" xfId="975"/>
    <cellStyle name="SAPBEXchaText 2" xfId="976"/>
    <cellStyle name="SAPBEXexcBad7" xfId="977"/>
    <cellStyle name="SAPBEXexcBad7 2" xfId="978"/>
    <cellStyle name="SAPBEXexcBad8" xfId="979"/>
    <cellStyle name="SAPBEXexcBad8 2" xfId="980"/>
    <cellStyle name="SAPBEXexcBad9" xfId="981"/>
    <cellStyle name="SAPBEXexcBad9 2" xfId="982"/>
    <cellStyle name="SAPBEXexcCritical4" xfId="983"/>
    <cellStyle name="SAPBEXexcCritical4 2" xfId="984"/>
    <cellStyle name="SAPBEXexcCritical5" xfId="985"/>
    <cellStyle name="SAPBEXexcCritical5 2" xfId="986"/>
    <cellStyle name="SAPBEXexcCritical6" xfId="987"/>
    <cellStyle name="SAPBEXexcCritical6 2" xfId="988"/>
    <cellStyle name="SAPBEXexcGood1" xfId="989"/>
    <cellStyle name="SAPBEXexcGood1 2" xfId="990"/>
    <cellStyle name="SAPBEXexcGood2" xfId="991"/>
    <cellStyle name="SAPBEXexcGood2 2" xfId="992"/>
    <cellStyle name="SAPBEXexcGood3" xfId="993"/>
    <cellStyle name="SAPBEXexcGood3 2" xfId="994"/>
    <cellStyle name="SAPBEXfilterDrill" xfId="995"/>
    <cellStyle name="SAPBEXfilterDrill 2" xfId="996"/>
    <cellStyle name="SAPBEXfilterItem" xfId="997"/>
    <cellStyle name="SAPBEXfilterItem 2" xfId="998"/>
    <cellStyle name="SAPBEXfilterItem 2 2" xfId="999"/>
    <cellStyle name="SAPBEXfilterItem 2 3" xfId="1000"/>
    <cellStyle name="SAPBEXfilterItem 3" xfId="1001"/>
    <cellStyle name="SAPBEXfilterItem 4" xfId="1002"/>
    <cellStyle name="SAPBEXfilterText" xfId="1003"/>
    <cellStyle name="SAPBEXfilterText 2" xfId="1004"/>
    <cellStyle name="SAPBEXfilterText 2 2" xfId="1005"/>
    <cellStyle name="SAPBEXfilterText 2 3" xfId="1006"/>
    <cellStyle name="SAPBEXfilterText 3" xfId="1007"/>
    <cellStyle name="SAPBEXfilterText 4" xfId="1008"/>
    <cellStyle name="SAPBEXformats" xfId="1009"/>
    <cellStyle name="SAPBEXformats 2" xfId="1010"/>
    <cellStyle name="SAPBEXheaderItem" xfId="1011"/>
    <cellStyle name="SAPBEXheaderItem 2" xfId="1012"/>
    <cellStyle name="SAPBEXheaderText" xfId="1013"/>
    <cellStyle name="SAPBEXheaderText 2" xfId="1014"/>
    <cellStyle name="SAPBEXHLevel0" xfId="1015"/>
    <cellStyle name="SAPBEXHLevel0 2" xfId="1016"/>
    <cellStyle name="SAPBEXHLevel0X" xfId="1017"/>
    <cellStyle name="SAPBEXHLevel0X 2" xfId="1018"/>
    <cellStyle name="SAPBEXHLevel0X 3" xfId="1019"/>
    <cellStyle name="SAPBEXHLevel1" xfId="1020"/>
    <cellStyle name="SAPBEXHLevel1 2" xfId="1021"/>
    <cellStyle name="SAPBEXHLevel1X" xfId="1022"/>
    <cellStyle name="SAPBEXHLevel1X 2" xfId="1023"/>
    <cellStyle name="SAPBEXHLevel1X 3" xfId="1024"/>
    <cellStyle name="SAPBEXHLevel2" xfId="1025"/>
    <cellStyle name="SAPBEXHLevel2 2" xfId="1026"/>
    <cellStyle name="SAPBEXHLevel2X" xfId="1027"/>
    <cellStyle name="SAPBEXHLevel2X 2" xfId="1028"/>
    <cellStyle name="SAPBEXHLevel2X 3" xfId="1029"/>
    <cellStyle name="SAPBEXHLevel3" xfId="1030"/>
    <cellStyle name="SAPBEXHLevel3 2" xfId="1031"/>
    <cellStyle name="SAPBEXHLevel3X" xfId="1032"/>
    <cellStyle name="SAPBEXHLevel3X 2" xfId="1033"/>
    <cellStyle name="SAPBEXHLevel3X 3" xfId="1034"/>
    <cellStyle name="SAPBEXinputData" xfId="1035"/>
    <cellStyle name="SAPBEXinputData 2" xfId="1036"/>
    <cellStyle name="SAPBEXinputData 3" xfId="1037"/>
    <cellStyle name="SAPBEXItemHeader" xfId="1038"/>
    <cellStyle name="SAPBEXresData" xfId="1039"/>
    <cellStyle name="SAPBEXresDataEmph" xfId="1040"/>
    <cellStyle name="SAPBEXresItem" xfId="1041"/>
    <cellStyle name="SAPBEXresItemX" xfId="1042"/>
    <cellStyle name="SAPBEXstdData" xfId="1043"/>
    <cellStyle name="SAPBEXstdData 2" xfId="1044"/>
    <cellStyle name="SAPBEXstdDataEmph" xfId="1045"/>
    <cellStyle name="SAPBEXstdItem" xfId="1046"/>
    <cellStyle name="SAPBEXstdItem 2" xfId="1047"/>
    <cellStyle name="SAPBEXstdItemX" xfId="1048"/>
    <cellStyle name="SAPBEXtitle" xfId="1049"/>
    <cellStyle name="SAPBEXunassignedItem" xfId="1050"/>
    <cellStyle name="SAPBEXunassignedItem 2" xfId="1051"/>
    <cellStyle name="SAPBEXundefined" xfId="1052"/>
    <cellStyle name="Sheet Title" xfId="1053"/>
    <cellStyle name="STYL1 - Style1" xfId="1054"/>
    <cellStyle name="STYL1 - Style1 2" xfId="1055"/>
    <cellStyle name="STYL1 - Style1 3" xfId="1056"/>
    <cellStyle name="Stilius 1" xfId="1057"/>
    <cellStyle name="Table Heading" xfId="1058"/>
    <cellStyle name="Total 2" xfId="1059"/>
    <cellStyle name="Total 2 2" xfId="1060"/>
    <cellStyle name="Total 3" xfId="1061"/>
    <cellStyle name="Total 3 2" xfId="1062"/>
    <cellStyle name="Total 4" xfId="1063"/>
    <cellStyle name="Total 4 2" xfId="1064"/>
    <cellStyle name="Total 5" xfId="1065"/>
    <cellStyle name="Total 5 2" xfId="1066"/>
    <cellStyle name="Total 6" xfId="1067"/>
    <cellStyle name="Total 6 2" xfId="1068"/>
    <cellStyle name="Total 7" xfId="1069"/>
    <cellStyle name="Total 7 2" xfId="1070"/>
    <cellStyle name="Total 8" xfId="1071"/>
    <cellStyle name="Total 8 2" xfId="1072"/>
    <cellStyle name="Total 9" xfId="1073"/>
    <cellStyle name="Total 9 2" xfId="1074"/>
    <cellStyle name="Warning Text 2" xfId="1075"/>
    <cellStyle name="Warning Text 3" xfId="1076"/>
    <cellStyle name="Warning Text 4" xfId="1077"/>
    <cellStyle name="Warning Text 5" xfId="1078"/>
    <cellStyle name="Warning Text 6" xfId="1079"/>
    <cellStyle name="Warning Text 7" xfId="1080"/>
    <cellStyle name="Warning Text 8" xfId="1081"/>
    <cellStyle name="Warning Text 9" xfId="1082"/>
    <cellStyle name="Обычный_FAS_primary docs_MM_SD" xfId="10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view="pageBreakPreview" topLeftCell="A54" zoomScaleNormal="100" zoomScaleSheetLayoutView="100" workbookViewId="0">
      <selection activeCell="G91" sqref="G91:G92"/>
    </sheetView>
  </sheetViews>
  <sheetFormatPr defaultRowHeight="12.75"/>
  <cols>
    <col min="1" max="1" width="10.5703125" style="33" customWidth="1"/>
    <col min="2" max="2" width="3.140625" style="34" customWidth="1"/>
    <col min="3" max="3" width="2.7109375" style="34" customWidth="1"/>
    <col min="4" max="4" width="59" style="34" customWidth="1"/>
    <col min="5" max="5" width="7.7109375" style="32" customWidth="1"/>
    <col min="6" max="6" width="11.85546875" style="33" customWidth="1"/>
    <col min="7" max="7" width="12.85546875" style="33" customWidth="1"/>
    <col min="8" max="16384" width="9.140625" style="33"/>
  </cols>
  <sheetData>
    <row r="1" spans="1:7">
      <c r="A1" s="31"/>
      <c r="B1" s="32"/>
      <c r="C1" s="32"/>
      <c r="D1" s="32"/>
      <c r="E1" s="1"/>
      <c r="F1" s="31"/>
      <c r="G1" s="31"/>
    </row>
    <row r="2" spans="1:7">
      <c r="E2" s="398" t="s">
        <v>335</v>
      </c>
      <c r="F2" s="399"/>
      <c r="G2" s="399"/>
    </row>
    <row r="3" spans="1:7">
      <c r="E3" s="400" t="s">
        <v>311</v>
      </c>
      <c r="F3" s="401"/>
      <c r="G3" s="401"/>
    </row>
    <row r="5" spans="1:7">
      <c r="A5" s="391" t="s">
        <v>421</v>
      </c>
      <c r="B5" s="392"/>
      <c r="C5" s="392"/>
      <c r="D5" s="392"/>
      <c r="E5" s="392"/>
      <c r="F5" s="387"/>
      <c r="G5" s="387"/>
    </row>
    <row r="6" spans="1:7">
      <c r="A6" s="403"/>
      <c r="B6" s="403"/>
      <c r="C6" s="403"/>
      <c r="D6" s="403"/>
      <c r="E6" s="403"/>
      <c r="F6" s="403"/>
      <c r="G6" s="403"/>
    </row>
    <row r="7" spans="1:7">
      <c r="A7" s="383" t="s">
        <v>507</v>
      </c>
      <c r="B7" s="384"/>
      <c r="C7" s="384"/>
      <c r="D7" s="384"/>
      <c r="E7" s="384"/>
      <c r="F7" s="385"/>
      <c r="G7" s="385"/>
    </row>
    <row r="8" spans="1:7">
      <c r="A8" s="369" t="s">
        <v>460</v>
      </c>
      <c r="B8" s="402"/>
      <c r="C8" s="402"/>
      <c r="D8" s="402"/>
      <c r="E8" s="402"/>
      <c r="F8" s="387"/>
      <c r="G8" s="387"/>
    </row>
    <row r="9" spans="1:7" ht="12.75" customHeight="1">
      <c r="A9" s="383" t="s">
        <v>508</v>
      </c>
      <c r="B9" s="384"/>
      <c r="C9" s="384"/>
      <c r="D9" s="384"/>
      <c r="E9" s="384"/>
      <c r="F9" s="385"/>
      <c r="G9" s="385"/>
    </row>
    <row r="10" spans="1:7">
      <c r="A10" s="388" t="s">
        <v>461</v>
      </c>
      <c r="B10" s="389"/>
      <c r="C10" s="389"/>
      <c r="D10" s="389"/>
      <c r="E10" s="389"/>
      <c r="F10" s="390"/>
      <c r="G10" s="390"/>
    </row>
    <row r="11" spans="1:7">
      <c r="A11" s="390"/>
      <c r="B11" s="390"/>
      <c r="C11" s="390"/>
      <c r="D11" s="390"/>
      <c r="E11" s="390"/>
      <c r="F11" s="390"/>
      <c r="G11" s="390"/>
    </row>
    <row r="12" spans="1:7">
      <c r="A12" s="386"/>
      <c r="B12" s="387"/>
      <c r="C12" s="387"/>
      <c r="D12" s="387"/>
      <c r="E12" s="387"/>
    </row>
    <row r="13" spans="1:7">
      <c r="A13" s="391" t="s">
        <v>337</v>
      </c>
      <c r="B13" s="392"/>
      <c r="C13" s="392"/>
      <c r="D13" s="392"/>
      <c r="E13" s="392"/>
      <c r="F13" s="393"/>
      <c r="G13" s="393"/>
    </row>
    <row r="14" spans="1:7">
      <c r="A14" s="391" t="s">
        <v>563</v>
      </c>
      <c r="B14" s="392"/>
      <c r="C14" s="392"/>
      <c r="D14" s="392"/>
      <c r="E14" s="392"/>
      <c r="F14" s="393"/>
      <c r="G14" s="393"/>
    </row>
    <row r="15" spans="1:7">
      <c r="A15" s="35"/>
      <c r="B15" s="36"/>
      <c r="C15" s="36"/>
      <c r="D15" s="36"/>
      <c r="E15" s="36"/>
      <c r="F15" s="39"/>
      <c r="G15" s="39"/>
    </row>
    <row r="16" spans="1:7">
      <c r="A16" s="369" t="s">
        <v>566</v>
      </c>
      <c r="B16" s="394"/>
      <c r="C16" s="394"/>
      <c r="D16" s="394"/>
      <c r="E16" s="394"/>
      <c r="F16" s="370"/>
      <c r="G16" s="370"/>
    </row>
    <row r="17" spans="1:7">
      <c r="A17" s="369" t="s">
        <v>338</v>
      </c>
      <c r="B17" s="369"/>
      <c r="C17" s="369"/>
      <c r="D17" s="369"/>
      <c r="E17" s="369"/>
      <c r="F17" s="370"/>
      <c r="G17" s="370"/>
    </row>
    <row r="18" spans="1:7" ht="12.75" customHeight="1">
      <c r="A18" s="35"/>
      <c r="B18" s="38"/>
      <c r="C18" s="38"/>
      <c r="D18" s="371" t="s">
        <v>509</v>
      </c>
      <c r="E18" s="371"/>
      <c r="F18" s="371"/>
      <c r="G18" s="371"/>
    </row>
    <row r="19" spans="1:7" ht="67.5" customHeight="1">
      <c r="A19" s="4" t="s">
        <v>307</v>
      </c>
      <c r="B19" s="404" t="s">
        <v>339</v>
      </c>
      <c r="C19" s="405"/>
      <c r="D19" s="406"/>
      <c r="E19" s="40" t="s">
        <v>340</v>
      </c>
      <c r="F19" s="41" t="s">
        <v>341</v>
      </c>
      <c r="G19" s="41" t="s">
        <v>342</v>
      </c>
    </row>
    <row r="20" spans="1:7" s="34" customFormat="1" ht="12.75" customHeight="1">
      <c r="A20" s="41" t="s">
        <v>343</v>
      </c>
      <c r="B20" s="42" t="s">
        <v>344</v>
      </c>
      <c r="C20" s="43"/>
      <c r="D20" s="44"/>
      <c r="E20" s="45"/>
      <c r="F20" s="283">
        <v>114573.58</v>
      </c>
      <c r="G20" s="46">
        <v>147268.75</v>
      </c>
    </row>
    <row r="21" spans="1:7" s="34" customFormat="1" ht="12.75" customHeight="1">
      <c r="A21" s="46" t="s">
        <v>345</v>
      </c>
      <c r="B21" s="47" t="s">
        <v>346</v>
      </c>
      <c r="C21" s="48"/>
      <c r="D21" s="49"/>
      <c r="E21" s="9" t="s">
        <v>221</v>
      </c>
      <c r="F21" s="283">
        <v>437.9</v>
      </c>
      <c r="G21" s="283">
        <v>564.79999999999995</v>
      </c>
    </row>
    <row r="22" spans="1:7" s="34" customFormat="1" ht="12.75" customHeight="1">
      <c r="A22" s="9" t="s">
        <v>356</v>
      </c>
      <c r="B22" s="10"/>
      <c r="C22" s="26" t="s">
        <v>422</v>
      </c>
      <c r="D22" s="50"/>
      <c r="E22" s="329"/>
      <c r="F22" s="283"/>
      <c r="G22" s="283"/>
    </row>
    <row r="23" spans="1:7" s="34" customFormat="1" ht="12.75" customHeight="1">
      <c r="A23" s="9" t="s">
        <v>357</v>
      </c>
      <c r="B23" s="10"/>
      <c r="C23" s="26" t="s">
        <v>423</v>
      </c>
      <c r="D23" s="27"/>
      <c r="E23" s="253"/>
      <c r="F23" s="283">
        <v>437.9</v>
      </c>
      <c r="G23" s="283">
        <v>564.79999999999995</v>
      </c>
    </row>
    <row r="24" spans="1:7" s="34" customFormat="1" ht="12.75" customHeight="1">
      <c r="A24" s="9" t="s">
        <v>389</v>
      </c>
      <c r="B24" s="10"/>
      <c r="C24" s="26" t="s">
        <v>424</v>
      </c>
      <c r="D24" s="27"/>
      <c r="E24" s="253"/>
      <c r="F24" s="46"/>
      <c r="G24" s="46"/>
    </row>
    <row r="25" spans="1:7" s="34" customFormat="1" ht="12.75" customHeight="1">
      <c r="A25" s="9" t="s">
        <v>425</v>
      </c>
      <c r="B25" s="10"/>
      <c r="C25" s="26" t="s">
        <v>426</v>
      </c>
      <c r="D25" s="27"/>
      <c r="E25" s="46"/>
      <c r="F25" s="46"/>
      <c r="G25" s="46"/>
    </row>
    <row r="26" spans="1:7" s="34" customFormat="1" ht="12.75" customHeight="1">
      <c r="A26" s="52" t="s">
        <v>427</v>
      </c>
      <c r="B26" s="10"/>
      <c r="C26" s="53" t="s">
        <v>428</v>
      </c>
      <c r="D26" s="50"/>
      <c r="E26" s="46"/>
      <c r="F26" s="46"/>
      <c r="G26" s="46"/>
    </row>
    <row r="27" spans="1:7" s="34" customFormat="1" ht="12.75" customHeight="1">
      <c r="A27" s="54" t="s">
        <v>347</v>
      </c>
      <c r="B27" s="55" t="s">
        <v>348</v>
      </c>
      <c r="C27" s="56"/>
      <c r="D27" s="57"/>
      <c r="E27" s="46" t="s">
        <v>222</v>
      </c>
      <c r="F27" s="46">
        <v>114135.67999999999</v>
      </c>
      <c r="G27" s="46">
        <v>146703.95000000001</v>
      </c>
    </row>
    <row r="28" spans="1:7" s="34" customFormat="1" ht="12.75" customHeight="1">
      <c r="A28" s="9" t="s">
        <v>392</v>
      </c>
      <c r="B28" s="10"/>
      <c r="C28" s="26" t="s">
        <v>429</v>
      </c>
      <c r="D28" s="27"/>
      <c r="E28" s="253"/>
      <c r="F28" s="46"/>
      <c r="G28" s="46"/>
    </row>
    <row r="29" spans="1:7" s="34" customFormat="1" ht="12.75" customHeight="1">
      <c r="A29" s="9" t="s">
        <v>394</v>
      </c>
      <c r="B29" s="10"/>
      <c r="C29" s="26" t="s">
        <v>430</v>
      </c>
      <c r="D29" s="27"/>
      <c r="E29" s="253"/>
      <c r="F29" s="46"/>
      <c r="G29" s="46"/>
    </row>
    <row r="30" spans="1:7" s="34" customFormat="1" ht="12.75" customHeight="1">
      <c r="A30" s="9" t="s">
        <v>396</v>
      </c>
      <c r="B30" s="10"/>
      <c r="C30" s="26" t="s">
        <v>431</v>
      </c>
      <c r="D30" s="27"/>
      <c r="E30" s="253"/>
      <c r="F30" s="46">
        <v>63121.47</v>
      </c>
      <c r="G30" s="46">
        <v>95353.02</v>
      </c>
    </row>
    <row r="31" spans="1:7" s="34" customFormat="1" ht="12.75" customHeight="1">
      <c r="A31" s="9" t="s">
        <v>398</v>
      </c>
      <c r="B31" s="10"/>
      <c r="C31" s="26" t="s">
        <v>432</v>
      </c>
      <c r="D31" s="27"/>
      <c r="E31" s="253"/>
      <c r="F31" s="46"/>
      <c r="G31" s="46"/>
    </row>
    <row r="32" spans="1:7" s="34" customFormat="1" ht="12.75" customHeight="1">
      <c r="A32" s="9" t="s">
        <v>400</v>
      </c>
      <c r="B32" s="10"/>
      <c r="C32" s="26" t="s">
        <v>433</v>
      </c>
      <c r="D32" s="27"/>
      <c r="E32" s="253"/>
      <c r="F32" s="46">
        <v>18785.12</v>
      </c>
      <c r="G32" s="46">
        <v>11291.63</v>
      </c>
    </row>
    <row r="33" spans="1:7" s="34" customFormat="1" ht="12.75" customHeight="1">
      <c r="A33" s="9" t="s">
        <v>402</v>
      </c>
      <c r="B33" s="10"/>
      <c r="C33" s="26" t="s">
        <v>434</v>
      </c>
      <c r="D33" s="27"/>
      <c r="E33" s="253"/>
      <c r="F33" s="46">
        <v>13442.95</v>
      </c>
      <c r="G33" s="46">
        <v>17016.22</v>
      </c>
    </row>
    <row r="34" spans="1:7" s="34" customFormat="1" ht="12.75" customHeight="1">
      <c r="A34" s="9" t="s">
        <v>404</v>
      </c>
      <c r="B34" s="10"/>
      <c r="C34" s="26" t="s">
        <v>435</v>
      </c>
      <c r="D34" s="27"/>
      <c r="E34" s="253"/>
      <c r="F34" s="46"/>
      <c r="G34" s="46"/>
    </row>
    <row r="35" spans="1:7" s="34" customFormat="1" ht="12.75" customHeight="1">
      <c r="A35" s="9" t="s">
        <v>406</v>
      </c>
      <c r="B35" s="10"/>
      <c r="C35" s="26" t="s">
        <v>436</v>
      </c>
      <c r="D35" s="27"/>
      <c r="E35" s="253"/>
      <c r="F35" s="46">
        <v>3705.55</v>
      </c>
      <c r="G35" s="46">
        <v>4559.7700000000004</v>
      </c>
    </row>
    <row r="36" spans="1:7" s="34" customFormat="1" ht="12.75" customHeight="1">
      <c r="A36" s="9" t="s">
        <v>437</v>
      </c>
      <c r="B36" s="19"/>
      <c r="C36" s="21" t="s">
        <v>462</v>
      </c>
      <c r="D36" s="11"/>
      <c r="E36" s="253"/>
      <c r="F36" s="46">
        <v>15080.59</v>
      </c>
      <c r="G36" s="46">
        <v>18483.310000000001</v>
      </c>
    </row>
    <row r="37" spans="1:7" s="34" customFormat="1" ht="12.75" customHeight="1">
      <c r="A37" s="9" t="s">
        <v>409</v>
      </c>
      <c r="B37" s="10"/>
      <c r="C37" s="26" t="s">
        <v>438</v>
      </c>
      <c r="D37" s="27"/>
      <c r="E37" s="46"/>
      <c r="F37" s="46"/>
      <c r="G37" s="46"/>
    </row>
    <row r="38" spans="1:7" s="34" customFormat="1" ht="12.75" customHeight="1">
      <c r="A38" s="46" t="s">
        <v>349</v>
      </c>
      <c r="B38" s="58" t="s">
        <v>350</v>
      </c>
      <c r="C38" s="58"/>
      <c r="D38" s="12"/>
      <c r="E38" s="46"/>
      <c r="F38" s="46"/>
      <c r="G38" s="46"/>
    </row>
    <row r="39" spans="1:7" s="30" customFormat="1" ht="12.75" customHeight="1">
      <c r="A39" s="7" t="s">
        <v>351</v>
      </c>
      <c r="B39" s="8" t="s">
        <v>439</v>
      </c>
      <c r="C39" s="8"/>
      <c r="D39" s="18"/>
      <c r="E39" s="330"/>
      <c r="F39" s="7"/>
      <c r="G39" s="7"/>
    </row>
    <row r="40" spans="1:7" s="34" customFormat="1" ht="12.75" customHeight="1">
      <c r="A40" s="41" t="s">
        <v>352</v>
      </c>
      <c r="B40" s="42" t="s">
        <v>440</v>
      </c>
      <c r="C40" s="43"/>
      <c r="D40" s="44"/>
      <c r="E40" s="253"/>
      <c r="F40" s="46"/>
      <c r="G40" s="46"/>
    </row>
    <row r="41" spans="1:7" s="34" customFormat="1" ht="12.75" customHeight="1">
      <c r="A41" s="4" t="s">
        <v>353</v>
      </c>
      <c r="B41" s="5" t="s">
        <v>354</v>
      </c>
      <c r="C41" s="59"/>
      <c r="D41" s="6"/>
      <c r="E41" s="46"/>
      <c r="F41" s="283">
        <f>SUM(F42+F48+F49+F57)</f>
        <v>677869.36</v>
      </c>
      <c r="G41" s="46">
        <v>640387.54</v>
      </c>
    </row>
    <row r="42" spans="1:7" s="34" customFormat="1" ht="12.75" customHeight="1">
      <c r="A42" s="7" t="s">
        <v>345</v>
      </c>
      <c r="B42" s="13" t="s">
        <v>355</v>
      </c>
      <c r="C42" s="16"/>
      <c r="D42" s="14"/>
      <c r="E42" s="46">
        <v>3.4</v>
      </c>
      <c r="F42" s="283">
        <v>148479.4</v>
      </c>
      <c r="G42" s="46">
        <v>79325.66</v>
      </c>
    </row>
    <row r="43" spans="1:7" s="34" customFormat="1" ht="12.75" customHeight="1">
      <c r="A43" s="15" t="s">
        <v>356</v>
      </c>
      <c r="B43" s="19"/>
      <c r="C43" s="21" t="s">
        <v>441</v>
      </c>
      <c r="D43" s="11"/>
      <c r="E43" s="253"/>
      <c r="F43" s="46"/>
      <c r="G43" s="46">
        <v>565.33000000000004</v>
      </c>
    </row>
    <row r="44" spans="1:7" s="34" customFormat="1" ht="12.75" customHeight="1">
      <c r="A44" s="15" t="s">
        <v>357</v>
      </c>
      <c r="B44" s="19"/>
      <c r="C44" s="21" t="s">
        <v>442</v>
      </c>
      <c r="D44" s="11"/>
      <c r="E44" s="253"/>
      <c r="F44" s="283">
        <v>148479.4</v>
      </c>
      <c r="G44" s="46">
        <v>78760.33</v>
      </c>
    </row>
    <row r="45" spans="1:7" s="34" customFormat="1">
      <c r="A45" s="15" t="s">
        <v>389</v>
      </c>
      <c r="B45" s="19"/>
      <c r="C45" s="21" t="s">
        <v>443</v>
      </c>
      <c r="D45" s="11"/>
      <c r="E45" s="253"/>
      <c r="F45" s="46"/>
      <c r="G45" s="46"/>
    </row>
    <row r="46" spans="1:7" s="34" customFormat="1">
      <c r="A46" s="15" t="s">
        <v>425</v>
      </c>
      <c r="B46" s="19"/>
      <c r="C46" s="21" t="s">
        <v>444</v>
      </c>
      <c r="D46" s="11"/>
      <c r="E46" s="253"/>
      <c r="F46" s="46"/>
      <c r="G46" s="46"/>
    </row>
    <row r="47" spans="1:7" s="34" customFormat="1" ht="12.75" customHeight="1">
      <c r="A47" s="15" t="s">
        <v>427</v>
      </c>
      <c r="B47" s="59"/>
      <c r="C47" s="375" t="s">
        <v>358</v>
      </c>
      <c r="D47" s="376"/>
      <c r="E47" s="253"/>
      <c r="F47" s="46"/>
      <c r="G47" s="46"/>
    </row>
    <row r="48" spans="1:7" s="34" customFormat="1" ht="12.75" customHeight="1">
      <c r="A48" s="7" t="s">
        <v>347</v>
      </c>
      <c r="B48" s="22" t="s">
        <v>359</v>
      </c>
      <c r="C48" s="60"/>
      <c r="D48" s="23"/>
      <c r="E48" s="46" t="s">
        <v>223</v>
      </c>
      <c r="F48" s="46">
        <v>3206.76</v>
      </c>
      <c r="G48" s="46">
        <v>1401.93</v>
      </c>
    </row>
    <row r="49" spans="1:7" s="34" customFormat="1" ht="12.75" customHeight="1">
      <c r="A49" s="7" t="s">
        <v>349</v>
      </c>
      <c r="B49" s="13" t="s">
        <v>360</v>
      </c>
      <c r="C49" s="16"/>
      <c r="D49" s="14"/>
      <c r="E49" s="46" t="s">
        <v>224</v>
      </c>
      <c r="F49" s="46">
        <v>93154.14</v>
      </c>
      <c r="G49" s="46">
        <v>145834.51</v>
      </c>
    </row>
    <row r="50" spans="1:7" s="34" customFormat="1" ht="12.75" customHeight="1">
      <c r="A50" s="15" t="s">
        <v>361</v>
      </c>
      <c r="B50" s="16"/>
      <c r="C50" s="61" t="s">
        <v>362</v>
      </c>
      <c r="D50" s="17"/>
      <c r="E50" s="46"/>
      <c r="F50" s="46"/>
      <c r="G50" s="46"/>
    </row>
    <row r="51" spans="1:7" s="34" customFormat="1" ht="12.75" customHeight="1">
      <c r="A51" s="62" t="s">
        <v>363</v>
      </c>
      <c r="B51" s="19"/>
      <c r="C51" s="21" t="s">
        <v>364</v>
      </c>
      <c r="D51" s="63"/>
      <c r="E51" s="225"/>
      <c r="F51" s="92"/>
      <c r="G51" s="92"/>
    </row>
    <row r="52" spans="1:7" s="34" customFormat="1" ht="12.75" customHeight="1">
      <c r="A52" s="15" t="s">
        <v>365</v>
      </c>
      <c r="B52" s="19"/>
      <c r="C52" s="21" t="s">
        <v>366</v>
      </c>
      <c r="D52" s="11"/>
      <c r="E52" s="331"/>
      <c r="F52" s="46"/>
      <c r="G52" s="46"/>
    </row>
    <row r="53" spans="1:7" s="34" customFormat="1" ht="12.75" customHeight="1">
      <c r="A53" s="15" t="s">
        <v>367</v>
      </c>
      <c r="B53" s="19"/>
      <c r="C53" s="375" t="s">
        <v>368</v>
      </c>
      <c r="D53" s="376"/>
      <c r="E53" s="331"/>
      <c r="F53" s="46">
        <v>93047.07</v>
      </c>
      <c r="G53" s="46">
        <v>145704.53</v>
      </c>
    </row>
    <row r="54" spans="1:7" s="34" customFormat="1" ht="12.75" customHeight="1">
      <c r="A54" s="15" t="s">
        <v>369</v>
      </c>
      <c r="B54" s="19"/>
      <c r="C54" s="21" t="s">
        <v>370</v>
      </c>
      <c r="D54" s="11"/>
      <c r="E54" s="331"/>
      <c r="F54" s="46"/>
      <c r="G54" s="46"/>
    </row>
    <row r="55" spans="1:7" s="34" customFormat="1" ht="12.75" customHeight="1">
      <c r="A55" s="15" t="s">
        <v>371</v>
      </c>
      <c r="B55" s="19"/>
      <c r="C55" s="21" t="s">
        <v>372</v>
      </c>
      <c r="D55" s="11"/>
      <c r="E55" s="46"/>
      <c r="F55" s="46">
        <v>107.07</v>
      </c>
      <c r="G55" s="46">
        <v>129.97999999999999</v>
      </c>
    </row>
    <row r="56" spans="1:7" s="34" customFormat="1" ht="12.75" customHeight="1">
      <c r="A56" s="7" t="s">
        <v>351</v>
      </c>
      <c r="B56" s="8" t="s">
        <v>373</v>
      </c>
      <c r="C56" s="8"/>
      <c r="D56" s="18"/>
      <c r="E56" s="331"/>
      <c r="F56" s="46"/>
      <c r="G56" s="46"/>
    </row>
    <row r="57" spans="1:7" s="34" customFormat="1" ht="12.75" customHeight="1">
      <c r="A57" s="7" t="s">
        <v>374</v>
      </c>
      <c r="B57" s="8" t="s">
        <v>375</v>
      </c>
      <c r="C57" s="8"/>
      <c r="D57" s="18"/>
      <c r="E57" s="46" t="s">
        <v>523</v>
      </c>
      <c r="F57" s="46">
        <v>433029.06</v>
      </c>
      <c r="G57" s="46">
        <v>413825.44</v>
      </c>
    </row>
    <row r="58" spans="1:7" s="34" customFormat="1" ht="12.75" customHeight="1">
      <c r="A58" s="46"/>
      <c r="B58" s="55" t="s">
        <v>376</v>
      </c>
      <c r="C58" s="56"/>
      <c r="D58" s="57"/>
      <c r="E58" s="46"/>
      <c r="F58" s="283">
        <f>SUM(F20+F41)</f>
        <v>792442.94</v>
      </c>
      <c r="G58" s="46">
        <v>787656.29</v>
      </c>
    </row>
    <row r="59" spans="1:7" s="34" customFormat="1" ht="12.75" customHeight="1">
      <c r="A59" s="41" t="s">
        <v>377</v>
      </c>
      <c r="B59" s="42" t="s">
        <v>378</v>
      </c>
      <c r="C59" s="42"/>
      <c r="D59" s="64"/>
      <c r="E59" s="46" t="s">
        <v>524</v>
      </c>
      <c r="F59" s="283">
        <v>155653.14000000001</v>
      </c>
      <c r="G59" s="283">
        <v>85469.5</v>
      </c>
    </row>
    <row r="60" spans="1:7" s="34" customFormat="1" ht="12.75" customHeight="1">
      <c r="A60" s="46" t="s">
        <v>345</v>
      </c>
      <c r="B60" s="58" t="s">
        <v>379</v>
      </c>
      <c r="C60" s="58"/>
      <c r="D60" s="12"/>
      <c r="E60" s="46"/>
      <c r="F60" s="46"/>
      <c r="G60" s="46">
        <v>565.33000000000004</v>
      </c>
    </row>
    <row r="61" spans="1:7" s="34" customFormat="1" ht="12.75" customHeight="1">
      <c r="A61" s="54" t="s">
        <v>347</v>
      </c>
      <c r="B61" s="55" t="s">
        <v>380</v>
      </c>
      <c r="C61" s="56"/>
      <c r="D61" s="57"/>
      <c r="E61" s="54"/>
      <c r="F61" s="54"/>
      <c r="G61" s="54"/>
    </row>
    <row r="62" spans="1:7" s="34" customFormat="1" ht="12.75" customHeight="1">
      <c r="A62" s="46" t="s">
        <v>349</v>
      </c>
      <c r="B62" s="377" t="s">
        <v>381</v>
      </c>
      <c r="C62" s="378"/>
      <c r="D62" s="379"/>
      <c r="E62" s="46"/>
      <c r="F62" s="46"/>
      <c r="G62" s="46"/>
    </row>
    <row r="63" spans="1:7" s="34" customFormat="1" ht="12.75" customHeight="1">
      <c r="A63" s="46" t="s">
        <v>382</v>
      </c>
      <c r="B63" s="58" t="s">
        <v>383</v>
      </c>
      <c r="C63" s="10"/>
      <c r="D63" s="45"/>
      <c r="E63" s="46"/>
      <c r="F63" s="283">
        <v>155653.14000000001</v>
      </c>
      <c r="G63" s="46">
        <v>84904.17</v>
      </c>
    </row>
    <row r="64" spans="1:7" s="34" customFormat="1" ht="12.75" customHeight="1">
      <c r="A64" s="41" t="s">
        <v>384</v>
      </c>
      <c r="B64" s="42" t="s">
        <v>385</v>
      </c>
      <c r="C64" s="43"/>
      <c r="D64" s="44"/>
      <c r="E64" s="46" t="s">
        <v>525</v>
      </c>
      <c r="F64" s="46">
        <v>137958.82999999999</v>
      </c>
      <c r="G64" s="46">
        <v>109015.12</v>
      </c>
    </row>
    <row r="65" spans="1:7" s="34" customFormat="1" ht="12.75" customHeight="1">
      <c r="A65" s="46" t="s">
        <v>345</v>
      </c>
      <c r="B65" s="47" t="s">
        <v>386</v>
      </c>
      <c r="C65" s="65"/>
      <c r="D65" s="66"/>
      <c r="E65" s="46"/>
      <c r="F65" s="46"/>
      <c r="G65" s="46"/>
    </row>
    <row r="66" spans="1:7" s="34" customFormat="1">
      <c r="A66" s="9" t="s">
        <v>356</v>
      </c>
      <c r="B66" s="67"/>
      <c r="C66" s="26" t="s">
        <v>387</v>
      </c>
      <c r="D66" s="68"/>
      <c r="E66" s="331"/>
      <c r="F66" s="46"/>
      <c r="G66" s="46"/>
    </row>
    <row r="67" spans="1:7" s="34" customFormat="1" ht="12.75" customHeight="1">
      <c r="A67" s="9" t="s">
        <v>357</v>
      </c>
      <c r="B67" s="10"/>
      <c r="C67" s="26" t="s">
        <v>388</v>
      </c>
      <c r="D67" s="27"/>
      <c r="E67" s="46"/>
      <c r="F67" s="46"/>
      <c r="G67" s="46"/>
    </row>
    <row r="68" spans="1:7" s="34" customFormat="1" ht="12.75" customHeight="1">
      <c r="A68" s="9" t="s">
        <v>445</v>
      </c>
      <c r="B68" s="10"/>
      <c r="C68" s="26" t="s">
        <v>390</v>
      </c>
      <c r="D68" s="27"/>
      <c r="E68" s="258"/>
      <c r="F68" s="46"/>
      <c r="G68" s="46"/>
    </row>
    <row r="69" spans="1:7" s="3" customFormat="1" ht="12.75" customHeight="1">
      <c r="A69" s="7" t="s">
        <v>347</v>
      </c>
      <c r="B69" s="24" t="s">
        <v>391</v>
      </c>
      <c r="C69" s="70"/>
      <c r="D69" s="25"/>
      <c r="E69" s="7"/>
      <c r="F69" s="333">
        <f>SUM(F80+F81+F82+F83)</f>
        <v>137958.83000000002</v>
      </c>
      <c r="G69" s="7">
        <v>109015.12</v>
      </c>
    </row>
    <row r="70" spans="1:7" s="34" customFormat="1" ht="12.75" customHeight="1">
      <c r="A70" s="9" t="s">
        <v>392</v>
      </c>
      <c r="B70" s="10"/>
      <c r="C70" s="26" t="s">
        <v>393</v>
      </c>
      <c r="D70" s="50"/>
      <c r="E70" s="46"/>
      <c r="F70" s="46"/>
      <c r="G70" s="46"/>
    </row>
    <row r="71" spans="1:7" s="34" customFormat="1" ht="12.75" customHeight="1">
      <c r="A71" s="9" t="s">
        <v>394</v>
      </c>
      <c r="B71" s="67"/>
      <c r="C71" s="26" t="s">
        <v>395</v>
      </c>
      <c r="D71" s="68"/>
      <c r="E71" s="331"/>
      <c r="F71" s="46"/>
      <c r="G71" s="46"/>
    </row>
    <row r="72" spans="1:7" s="34" customFormat="1">
      <c r="A72" s="9" t="s">
        <v>396</v>
      </c>
      <c r="B72" s="67"/>
      <c r="C72" s="26" t="s">
        <v>397</v>
      </c>
      <c r="D72" s="68"/>
      <c r="E72" s="331"/>
      <c r="F72" s="46"/>
      <c r="G72" s="46"/>
    </row>
    <row r="73" spans="1:7" s="34" customFormat="1">
      <c r="A73" s="71" t="s">
        <v>398</v>
      </c>
      <c r="B73" s="16"/>
      <c r="C73" s="72" t="s">
        <v>399</v>
      </c>
      <c r="D73" s="17"/>
      <c r="E73" s="331"/>
      <c r="F73" s="46"/>
      <c r="G73" s="46"/>
    </row>
    <row r="74" spans="1:7" s="34" customFormat="1">
      <c r="A74" s="46" t="s">
        <v>400</v>
      </c>
      <c r="B74" s="53"/>
      <c r="C74" s="53" t="s">
        <v>401</v>
      </c>
      <c r="D74" s="50"/>
      <c r="E74" s="332"/>
      <c r="F74" s="46"/>
      <c r="G74" s="46"/>
    </row>
    <row r="75" spans="1:7" s="34" customFormat="1" ht="12.75" customHeight="1">
      <c r="A75" s="73" t="s">
        <v>402</v>
      </c>
      <c r="B75" s="70"/>
      <c r="C75" s="74" t="s">
        <v>403</v>
      </c>
      <c r="D75" s="28"/>
      <c r="E75" s="46"/>
      <c r="F75" s="46"/>
      <c r="G75" s="46"/>
    </row>
    <row r="76" spans="1:7" s="34" customFormat="1" ht="12.75" customHeight="1">
      <c r="A76" s="15" t="s">
        <v>446</v>
      </c>
      <c r="B76" s="19"/>
      <c r="C76" s="63"/>
      <c r="D76" s="11" t="s">
        <v>447</v>
      </c>
      <c r="E76" s="331"/>
      <c r="F76" s="46"/>
      <c r="G76" s="46"/>
    </row>
    <row r="77" spans="1:7" s="34" customFormat="1" ht="12.75" customHeight="1">
      <c r="A77" s="15" t="s">
        <v>448</v>
      </c>
      <c r="B77" s="19"/>
      <c r="C77" s="63"/>
      <c r="D77" s="11" t="s">
        <v>449</v>
      </c>
      <c r="E77" s="253"/>
      <c r="F77" s="46"/>
      <c r="G77" s="46"/>
    </row>
    <row r="78" spans="1:7" s="34" customFormat="1" ht="12.75" customHeight="1">
      <c r="A78" s="15" t="s">
        <v>404</v>
      </c>
      <c r="B78" s="60"/>
      <c r="C78" s="75" t="s">
        <v>405</v>
      </c>
      <c r="D78" s="76"/>
      <c r="E78" s="253"/>
      <c r="F78" s="46"/>
      <c r="G78" s="46"/>
    </row>
    <row r="79" spans="1:7" s="34" customFormat="1" ht="12.75" customHeight="1">
      <c r="A79" s="15" t="s">
        <v>406</v>
      </c>
      <c r="B79" s="77"/>
      <c r="C79" s="21" t="s">
        <v>407</v>
      </c>
      <c r="D79" s="78"/>
      <c r="E79" s="331"/>
      <c r="F79" s="46"/>
      <c r="G79" s="46"/>
    </row>
    <row r="80" spans="1:7" s="34" customFormat="1" ht="12.75" customHeight="1">
      <c r="A80" s="15" t="s">
        <v>437</v>
      </c>
      <c r="B80" s="10"/>
      <c r="C80" s="26" t="s">
        <v>408</v>
      </c>
      <c r="D80" s="27"/>
      <c r="E80" s="331"/>
      <c r="F80" s="46">
        <v>17389.37</v>
      </c>
      <c r="G80" s="46">
        <v>14433.08</v>
      </c>
    </row>
    <row r="81" spans="1:7" s="34" customFormat="1" ht="12.75" customHeight="1">
      <c r="A81" s="15" t="s">
        <v>409</v>
      </c>
      <c r="B81" s="10"/>
      <c r="C81" s="26" t="s">
        <v>450</v>
      </c>
      <c r="D81" s="27"/>
      <c r="E81" s="331"/>
      <c r="F81" s="46">
        <v>59876.35</v>
      </c>
      <c r="G81" s="46">
        <v>34093.19</v>
      </c>
    </row>
    <row r="82" spans="1:7" s="34" customFormat="1" ht="12.75" customHeight="1">
      <c r="A82" s="9" t="s">
        <v>411</v>
      </c>
      <c r="B82" s="19"/>
      <c r="C82" s="21" t="s">
        <v>410</v>
      </c>
      <c r="D82" s="11"/>
      <c r="E82" s="331"/>
      <c r="F82" s="46">
        <v>60486.05</v>
      </c>
      <c r="G82" s="46">
        <v>60486.05</v>
      </c>
    </row>
    <row r="83" spans="1:7" s="34" customFormat="1" ht="12.75" customHeight="1">
      <c r="A83" s="9" t="s">
        <v>451</v>
      </c>
      <c r="B83" s="10"/>
      <c r="C83" s="26" t="s">
        <v>412</v>
      </c>
      <c r="D83" s="27"/>
      <c r="E83" s="258"/>
      <c r="F83" s="283">
        <v>207.06</v>
      </c>
      <c r="G83" s="283">
        <v>2.8</v>
      </c>
    </row>
    <row r="84" spans="1:7" s="34" customFormat="1" ht="12.75" customHeight="1">
      <c r="A84" s="41" t="s">
        <v>413</v>
      </c>
      <c r="B84" s="79" t="s">
        <v>414</v>
      </c>
      <c r="C84" s="80"/>
      <c r="D84" s="81"/>
      <c r="E84" s="258" t="s">
        <v>526</v>
      </c>
      <c r="F84" s="283">
        <f>SUM(F85+F90)</f>
        <v>498830.97</v>
      </c>
      <c r="G84" s="46">
        <v>593171.67000000004</v>
      </c>
    </row>
    <row r="85" spans="1:7" s="34" customFormat="1" ht="12.75" customHeight="1">
      <c r="A85" s="46" t="s">
        <v>345</v>
      </c>
      <c r="B85" s="58" t="s">
        <v>452</v>
      </c>
      <c r="C85" s="10"/>
      <c r="D85" s="45"/>
      <c r="E85" s="69"/>
      <c r="F85" s="46">
        <v>11521.95</v>
      </c>
      <c r="G85" s="46">
        <v>11521.95</v>
      </c>
    </row>
    <row r="86" spans="1:7" s="34" customFormat="1" ht="12.75" customHeight="1">
      <c r="A86" s="46" t="s">
        <v>347</v>
      </c>
      <c r="B86" s="47" t="s">
        <v>415</v>
      </c>
      <c r="C86" s="65"/>
      <c r="D86" s="66"/>
      <c r="E86" s="12"/>
      <c r="F86" s="46"/>
      <c r="G86" s="46"/>
    </row>
    <row r="87" spans="1:7" s="34" customFormat="1" ht="12.75" customHeight="1">
      <c r="A87" s="9" t="s">
        <v>392</v>
      </c>
      <c r="B87" s="10"/>
      <c r="C87" s="26" t="s">
        <v>453</v>
      </c>
      <c r="D87" s="27"/>
      <c r="E87" s="12"/>
      <c r="F87" s="46"/>
      <c r="G87" s="46"/>
    </row>
    <row r="88" spans="1:7" s="34" customFormat="1" ht="12.75" customHeight="1">
      <c r="A88" s="9" t="s">
        <v>394</v>
      </c>
      <c r="B88" s="10"/>
      <c r="C88" s="26" t="s">
        <v>454</v>
      </c>
      <c r="D88" s="27"/>
      <c r="E88" s="12"/>
      <c r="F88" s="46"/>
      <c r="G88" s="46"/>
    </row>
    <row r="89" spans="1:7" s="34" customFormat="1" ht="12.75" customHeight="1">
      <c r="A89" s="7" t="s">
        <v>349</v>
      </c>
      <c r="B89" s="63" t="s">
        <v>416</v>
      </c>
      <c r="C89" s="63"/>
      <c r="D89" s="20"/>
      <c r="E89" s="12"/>
      <c r="F89" s="46"/>
      <c r="G89" s="46"/>
    </row>
    <row r="90" spans="1:7" s="34" customFormat="1" ht="12.75" customHeight="1">
      <c r="A90" s="54" t="s">
        <v>351</v>
      </c>
      <c r="B90" s="55" t="s">
        <v>417</v>
      </c>
      <c r="C90" s="56"/>
      <c r="D90" s="57"/>
      <c r="E90" s="12"/>
      <c r="F90" s="283">
        <f>SUM(F91+F92)</f>
        <v>487309.01999999996</v>
      </c>
      <c r="G90" s="46">
        <v>581649.72</v>
      </c>
    </row>
    <row r="91" spans="1:7" s="34" customFormat="1" ht="12.75" customHeight="1">
      <c r="A91" s="9" t="s">
        <v>455</v>
      </c>
      <c r="B91" s="43"/>
      <c r="C91" s="26" t="s">
        <v>418</v>
      </c>
      <c r="D91" s="82"/>
      <c r="E91" s="51"/>
      <c r="F91" s="283">
        <v>-94340.7</v>
      </c>
      <c r="G91" s="46">
        <v>12567.56</v>
      </c>
    </row>
    <row r="92" spans="1:7" s="34" customFormat="1" ht="12.75" customHeight="1">
      <c r="A92" s="9" t="s">
        <v>456</v>
      </c>
      <c r="B92" s="43"/>
      <c r="C92" s="26" t="s">
        <v>419</v>
      </c>
      <c r="D92" s="82"/>
      <c r="E92" s="51"/>
      <c r="F92" s="46">
        <v>581649.72</v>
      </c>
      <c r="G92" s="46">
        <v>569082.16</v>
      </c>
    </row>
    <row r="93" spans="1:7" s="34" customFormat="1" ht="12.75" customHeight="1">
      <c r="A93" s="41" t="s">
        <v>457</v>
      </c>
      <c r="B93" s="79" t="s">
        <v>458</v>
      </c>
      <c r="C93" s="81"/>
      <c r="D93" s="81"/>
      <c r="E93" s="51"/>
      <c r="F93" s="46"/>
      <c r="G93" s="46"/>
    </row>
    <row r="94" spans="1:7" s="34" customFormat="1" ht="25.5" customHeight="1">
      <c r="A94" s="41"/>
      <c r="B94" s="380" t="s">
        <v>459</v>
      </c>
      <c r="C94" s="381"/>
      <c r="D94" s="376"/>
      <c r="E94" s="12"/>
      <c r="F94" s="283">
        <f>SUM(F59+F64+F84)</f>
        <v>792442.94</v>
      </c>
      <c r="G94" s="46">
        <v>787656.29</v>
      </c>
    </row>
    <row r="95" spans="1:7" s="34" customFormat="1">
      <c r="A95" s="83"/>
      <c r="B95" s="84"/>
      <c r="C95" s="84"/>
      <c r="D95" s="84"/>
      <c r="E95" s="84"/>
      <c r="F95" s="32"/>
      <c r="G95" s="32"/>
    </row>
    <row r="96" spans="1:7" s="34" customFormat="1" ht="12.75" customHeight="1">
      <c r="A96" s="382" t="s">
        <v>510</v>
      </c>
      <c r="B96" s="382"/>
      <c r="C96" s="382"/>
      <c r="D96" s="382"/>
      <c r="E96" s="382"/>
      <c r="F96" s="374" t="s">
        <v>512</v>
      </c>
      <c r="G96" s="374"/>
    </row>
    <row r="97" spans="1:7" s="34" customFormat="1">
      <c r="A97" s="368" t="s">
        <v>206</v>
      </c>
      <c r="B97" s="368"/>
      <c r="C97" s="368"/>
      <c r="D97" s="368"/>
      <c r="E97" s="368"/>
      <c r="F97" s="369" t="s">
        <v>420</v>
      </c>
      <c r="G97" s="369"/>
    </row>
    <row r="98" spans="1:7" s="34" customFormat="1">
      <c r="A98" s="372" t="s">
        <v>205</v>
      </c>
      <c r="B98" s="373"/>
      <c r="C98" s="373"/>
      <c r="D98" s="373"/>
      <c r="E98" s="85"/>
      <c r="F98" s="38"/>
      <c r="G98" s="38"/>
    </row>
    <row r="99" spans="1:7" s="34" customFormat="1">
      <c r="A99" s="115"/>
      <c r="B99" s="88"/>
      <c r="C99" s="88"/>
      <c r="D99" s="88"/>
      <c r="E99" s="85"/>
      <c r="F99" s="38"/>
      <c r="G99" s="38"/>
    </row>
    <row r="100" spans="1:7" s="34" customFormat="1">
      <c r="A100" s="395" t="s">
        <v>511</v>
      </c>
      <c r="B100" s="395"/>
      <c r="C100" s="395"/>
      <c r="D100" s="395"/>
      <c r="E100" s="395"/>
      <c r="F100" s="396" t="s">
        <v>513</v>
      </c>
      <c r="G100" s="396"/>
    </row>
    <row r="101" spans="1:7" s="34" customFormat="1" ht="12.75" customHeight="1">
      <c r="A101" s="397" t="s">
        <v>207</v>
      </c>
      <c r="B101" s="397"/>
      <c r="C101" s="397"/>
      <c r="D101" s="397"/>
      <c r="E101" s="397"/>
      <c r="F101" s="388" t="s">
        <v>420</v>
      </c>
      <c r="G101" s="388"/>
    </row>
    <row r="102" spans="1:7" s="34" customFormat="1">
      <c r="E102" s="32"/>
    </row>
    <row r="103" spans="1:7" s="34" customFormat="1">
      <c r="E103" s="32"/>
    </row>
    <row r="104" spans="1:7" s="34" customFormat="1">
      <c r="E104" s="32"/>
    </row>
    <row r="105" spans="1:7" s="34" customFormat="1">
      <c r="E105" s="32"/>
    </row>
    <row r="106" spans="1:7" s="34" customFormat="1">
      <c r="E106" s="32"/>
    </row>
    <row r="107" spans="1:7" s="34" customFormat="1">
      <c r="E107" s="32"/>
    </row>
    <row r="108" spans="1:7" s="34" customFormat="1">
      <c r="E108" s="32"/>
    </row>
    <row r="109" spans="1:7" s="34" customFormat="1">
      <c r="E109" s="32"/>
    </row>
    <row r="110" spans="1:7" s="34" customFormat="1">
      <c r="E110" s="32"/>
    </row>
    <row r="111" spans="1:7" s="34" customFormat="1">
      <c r="E111" s="32"/>
    </row>
    <row r="112" spans="1:7" s="34" customFormat="1">
      <c r="E112" s="32"/>
    </row>
    <row r="113" spans="5:5" s="34" customFormat="1">
      <c r="E113" s="32"/>
    </row>
    <row r="114" spans="5:5" s="34" customFormat="1">
      <c r="E114" s="32"/>
    </row>
    <row r="115" spans="5:5" s="34" customFormat="1">
      <c r="E115" s="32"/>
    </row>
    <row r="116" spans="5:5" s="34" customFormat="1">
      <c r="E116" s="32"/>
    </row>
    <row r="117" spans="5:5" s="34" customFormat="1">
      <c r="E117" s="32"/>
    </row>
    <row r="118" spans="5:5" s="34" customFormat="1">
      <c r="E118" s="32"/>
    </row>
    <row r="119" spans="5:5" s="34" customFormat="1">
      <c r="E119" s="32"/>
    </row>
    <row r="120" spans="5:5" s="34" customFormat="1">
      <c r="E120" s="32"/>
    </row>
    <row r="121" spans="5:5" s="34" customFormat="1">
      <c r="E121" s="32"/>
    </row>
    <row r="122" spans="5:5" s="34" customFormat="1">
      <c r="E122" s="32"/>
    </row>
  </sheetData>
  <mergeCells count="27">
    <mergeCell ref="A100:E100"/>
    <mergeCell ref="F100:G100"/>
    <mergeCell ref="A101:E101"/>
    <mergeCell ref="F101:G101"/>
    <mergeCell ref="E2:G2"/>
    <mergeCell ref="E3:G3"/>
    <mergeCell ref="A7:G7"/>
    <mergeCell ref="A8:G8"/>
    <mergeCell ref="A5:G6"/>
    <mergeCell ref="B19:D19"/>
    <mergeCell ref="A96:E96"/>
    <mergeCell ref="A9:G9"/>
    <mergeCell ref="A12:E12"/>
    <mergeCell ref="A10:G11"/>
    <mergeCell ref="A13:G13"/>
    <mergeCell ref="A14:G14"/>
    <mergeCell ref="A16:G16"/>
    <mergeCell ref="A97:E97"/>
    <mergeCell ref="A17:G17"/>
    <mergeCell ref="D18:G18"/>
    <mergeCell ref="A98:D98"/>
    <mergeCell ref="F96:G96"/>
    <mergeCell ref="F97:G97"/>
    <mergeCell ref="C47:D47"/>
    <mergeCell ref="C53:D53"/>
    <mergeCell ref="B62:D62"/>
    <mergeCell ref="B94:D9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topLeftCell="A33" zoomScaleNormal="100" workbookViewId="0">
      <selection activeCell="I32" sqref="I32:I45"/>
    </sheetView>
  </sheetViews>
  <sheetFormatPr defaultRowHeight="12.75"/>
  <cols>
    <col min="1" max="1" width="8" style="116" customWidth="1"/>
    <col min="2" max="2" width="1.5703125" style="116" hidden="1" customWidth="1"/>
    <col min="3" max="3" width="30.140625" style="116" customWidth="1"/>
    <col min="4" max="4" width="18.28515625" style="116" customWidth="1"/>
    <col min="5" max="5" width="0" style="116" hidden="1" customWidth="1"/>
    <col min="6" max="6" width="11.7109375" style="116" customWidth="1"/>
    <col min="7" max="7" width="13.85546875" style="116" customWidth="1"/>
    <col min="8" max="9" width="13.140625" style="116" customWidth="1"/>
    <col min="10" max="16384" width="9.140625" style="116"/>
  </cols>
  <sheetData>
    <row r="1" spans="1:9">
      <c r="G1" s="117"/>
      <c r="H1" s="117"/>
    </row>
    <row r="2" spans="1:9" ht="15.75">
      <c r="D2" s="134"/>
      <c r="G2" s="118" t="s">
        <v>464</v>
      </c>
      <c r="H2" s="119"/>
      <c r="I2" s="119"/>
    </row>
    <row r="3" spans="1:9" ht="15.75">
      <c r="G3" s="118" t="s">
        <v>311</v>
      </c>
      <c r="H3" s="119"/>
      <c r="I3" s="119"/>
    </row>
    <row r="5" spans="1:9" ht="15.75">
      <c r="A5" s="426" t="s">
        <v>209</v>
      </c>
      <c r="B5" s="425"/>
      <c r="C5" s="425"/>
      <c r="D5" s="425"/>
      <c r="E5" s="425"/>
      <c r="F5" s="425"/>
      <c r="G5" s="425"/>
      <c r="H5" s="425"/>
      <c r="I5" s="425"/>
    </row>
    <row r="6" spans="1:9" ht="15.75">
      <c r="A6" s="427" t="s">
        <v>465</v>
      </c>
      <c r="B6" s="425"/>
      <c r="C6" s="425"/>
      <c r="D6" s="425"/>
      <c r="E6" s="425"/>
      <c r="F6" s="425"/>
      <c r="G6" s="425"/>
      <c r="H6" s="425"/>
      <c r="I6" s="425"/>
    </row>
    <row r="7" spans="1:9" ht="15.75">
      <c r="A7" s="428" t="s">
        <v>507</v>
      </c>
      <c r="B7" s="429"/>
      <c r="C7" s="429"/>
      <c r="D7" s="429"/>
      <c r="E7" s="429"/>
      <c r="F7" s="429"/>
      <c r="G7" s="429"/>
      <c r="H7" s="429"/>
      <c r="I7" s="429"/>
    </row>
    <row r="8" spans="1:9" ht="15">
      <c r="A8" s="424" t="s">
        <v>336</v>
      </c>
      <c r="B8" s="421"/>
      <c r="C8" s="421"/>
      <c r="D8" s="421"/>
      <c r="E8" s="421"/>
      <c r="F8" s="421"/>
      <c r="G8" s="421"/>
      <c r="H8" s="421"/>
      <c r="I8" s="421"/>
    </row>
    <row r="9" spans="1:9" ht="15">
      <c r="A9" s="430" t="s">
        <v>514</v>
      </c>
      <c r="B9" s="431"/>
      <c r="C9" s="431"/>
      <c r="D9" s="431"/>
      <c r="E9" s="431"/>
      <c r="F9" s="431"/>
      <c r="G9" s="431"/>
      <c r="H9" s="431"/>
      <c r="I9" s="431"/>
    </row>
    <row r="10" spans="1:9" ht="15">
      <c r="A10" s="424" t="s">
        <v>65</v>
      </c>
      <c r="B10" s="421"/>
      <c r="C10" s="421"/>
      <c r="D10" s="421"/>
      <c r="E10" s="421"/>
      <c r="F10" s="421"/>
      <c r="G10" s="421"/>
      <c r="H10" s="421"/>
      <c r="I10" s="421"/>
    </row>
    <row r="11" spans="1:9" ht="15">
      <c r="A11" s="424" t="s">
        <v>66</v>
      </c>
      <c r="B11" s="425"/>
      <c r="C11" s="425"/>
      <c r="D11" s="425"/>
      <c r="E11" s="425"/>
      <c r="F11" s="425"/>
      <c r="G11" s="425"/>
      <c r="H11" s="425"/>
      <c r="I11" s="425"/>
    </row>
    <row r="12" spans="1:9" ht="15">
      <c r="A12" s="420"/>
      <c r="B12" s="421"/>
      <c r="C12" s="421"/>
      <c r="D12" s="421"/>
      <c r="E12" s="421"/>
      <c r="F12" s="421"/>
      <c r="G12" s="421"/>
      <c r="H12" s="421"/>
      <c r="I12" s="421"/>
    </row>
    <row r="13" spans="1:9" ht="15">
      <c r="A13" s="422" t="s">
        <v>466</v>
      </c>
      <c r="B13" s="423"/>
      <c r="C13" s="423"/>
      <c r="D13" s="423"/>
      <c r="E13" s="423"/>
      <c r="F13" s="423"/>
      <c r="G13" s="423"/>
      <c r="H13" s="423"/>
      <c r="I13" s="423"/>
    </row>
    <row r="14" spans="1:9" ht="15">
      <c r="A14" s="424"/>
      <c r="B14" s="421"/>
      <c r="C14" s="421"/>
      <c r="D14" s="421"/>
      <c r="E14" s="421"/>
      <c r="F14" s="421"/>
      <c r="G14" s="421"/>
      <c r="H14" s="421"/>
      <c r="I14" s="421"/>
    </row>
    <row r="15" spans="1:9" ht="15">
      <c r="A15" s="422" t="s">
        <v>563</v>
      </c>
      <c r="B15" s="423"/>
      <c r="C15" s="423"/>
      <c r="D15" s="423"/>
      <c r="E15" s="423"/>
      <c r="F15" s="423"/>
      <c r="G15" s="423"/>
      <c r="H15" s="423"/>
      <c r="I15" s="423"/>
    </row>
    <row r="16" spans="1:9" ht="9.75" customHeight="1">
      <c r="A16" s="120"/>
      <c r="B16" s="121"/>
      <c r="C16" s="121"/>
      <c r="D16" s="121"/>
      <c r="E16" s="121"/>
      <c r="F16" s="121"/>
      <c r="G16" s="121"/>
      <c r="H16" s="121"/>
      <c r="I16" s="121"/>
    </row>
    <row r="17" spans="1:9" ht="15">
      <c r="A17" s="424" t="s">
        <v>565</v>
      </c>
      <c r="B17" s="421"/>
      <c r="C17" s="421"/>
      <c r="D17" s="421"/>
      <c r="E17" s="421"/>
      <c r="F17" s="421"/>
      <c r="G17" s="421"/>
      <c r="H17" s="421"/>
      <c r="I17" s="421"/>
    </row>
    <row r="18" spans="1:9" ht="15">
      <c r="A18" s="424" t="s">
        <v>338</v>
      </c>
      <c r="B18" s="421"/>
      <c r="C18" s="421"/>
      <c r="D18" s="421"/>
      <c r="E18" s="421"/>
      <c r="F18" s="421"/>
      <c r="G18" s="421"/>
      <c r="H18" s="421"/>
      <c r="I18" s="421"/>
    </row>
    <row r="19" spans="1:9" s="121" customFormat="1" ht="15">
      <c r="A19" s="432" t="s">
        <v>509</v>
      </c>
      <c r="B19" s="421"/>
      <c r="C19" s="421"/>
      <c r="D19" s="421"/>
      <c r="E19" s="421"/>
      <c r="F19" s="421"/>
      <c r="G19" s="421"/>
      <c r="H19" s="421"/>
      <c r="I19" s="421"/>
    </row>
    <row r="20" spans="1:9" s="135" customFormat="1" ht="50.1" customHeight="1">
      <c r="A20" s="440" t="s">
        <v>307</v>
      </c>
      <c r="B20" s="440"/>
      <c r="C20" s="440" t="s">
        <v>339</v>
      </c>
      <c r="D20" s="418"/>
      <c r="E20" s="418"/>
      <c r="F20" s="418"/>
      <c r="G20" s="122" t="s">
        <v>467</v>
      </c>
      <c r="H20" s="122" t="s">
        <v>468</v>
      </c>
      <c r="I20" s="122" t="s">
        <v>469</v>
      </c>
    </row>
    <row r="21" spans="1:9" ht="15.75">
      <c r="A21" s="123" t="s">
        <v>343</v>
      </c>
      <c r="B21" s="126" t="s">
        <v>470</v>
      </c>
      <c r="C21" s="419" t="s">
        <v>470</v>
      </c>
      <c r="D21" s="441"/>
      <c r="E21" s="441"/>
      <c r="F21" s="441"/>
      <c r="G21" s="126"/>
      <c r="H21" s="334">
        <f>SUM(H22+H28)</f>
        <v>1021443.98</v>
      </c>
      <c r="I21" s="293">
        <v>924258.83</v>
      </c>
    </row>
    <row r="22" spans="1:9" ht="15.75">
      <c r="A22" s="125" t="s">
        <v>345</v>
      </c>
      <c r="B22" s="136" t="s">
        <v>471</v>
      </c>
      <c r="C22" s="415" t="s">
        <v>471</v>
      </c>
      <c r="D22" s="415"/>
      <c r="E22" s="415"/>
      <c r="F22" s="415"/>
      <c r="G22" s="294" t="s">
        <v>527</v>
      </c>
      <c r="H22" s="293">
        <f>SUM(H23+H26)</f>
        <v>219687.50999999998</v>
      </c>
      <c r="I22" s="293">
        <v>135061.78</v>
      </c>
    </row>
    <row r="23" spans="1:9" ht="15.75">
      <c r="A23" s="125" t="s">
        <v>67</v>
      </c>
      <c r="B23" s="136" t="s">
        <v>379</v>
      </c>
      <c r="C23" s="415" t="s">
        <v>379</v>
      </c>
      <c r="D23" s="415"/>
      <c r="E23" s="415"/>
      <c r="F23" s="415"/>
      <c r="G23" s="325"/>
      <c r="H23" s="293">
        <v>565.33000000000004</v>
      </c>
      <c r="I23" s="293"/>
    </row>
    <row r="24" spans="1:9" ht="15.75">
      <c r="A24" s="125" t="s">
        <v>68</v>
      </c>
      <c r="B24" s="124" t="s">
        <v>69</v>
      </c>
      <c r="C24" s="417" t="s">
        <v>69</v>
      </c>
      <c r="D24" s="417"/>
      <c r="E24" s="417"/>
      <c r="F24" s="417"/>
      <c r="G24" s="325"/>
      <c r="H24" s="293"/>
      <c r="I24" s="293"/>
    </row>
    <row r="25" spans="1:9" ht="15.75">
      <c r="A25" s="125" t="s">
        <v>70</v>
      </c>
      <c r="B25" s="136" t="s">
        <v>71</v>
      </c>
      <c r="C25" s="417" t="s">
        <v>71</v>
      </c>
      <c r="D25" s="417"/>
      <c r="E25" s="417"/>
      <c r="F25" s="417"/>
      <c r="G25" s="325"/>
      <c r="H25" s="293"/>
      <c r="I25" s="293"/>
    </row>
    <row r="26" spans="1:9" ht="15.75">
      <c r="A26" s="125" t="s">
        <v>72</v>
      </c>
      <c r="B26" s="124" t="s">
        <v>73</v>
      </c>
      <c r="C26" s="417" t="s">
        <v>73</v>
      </c>
      <c r="D26" s="417"/>
      <c r="E26" s="417"/>
      <c r="F26" s="417"/>
      <c r="G26" s="325"/>
      <c r="H26" s="293">
        <v>219122.18</v>
      </c>
      <c r="I26" s="293">
        <v>135061.78</v>
      </c>
    </row>
    <row r="27" spans="1:9" ht="15.75">
      <c r="A27" s="125" t="s">
        <v>347</v>
      </c>
      <c r="B27" s="136" t="s">
        <v>472</v>
      </c>
      <c r="C27" s="417" t="s">
        <v>472</v>
      </c>
      <c r="D27" s="417"/>
      <c r="E27" s="417"/>
      <c r="F27" s="417"/>
      <c r="G27" s="325"/>
      <c r="H27" s="293"/>
      <c r="I27" s="293"/>
    </row>
    <row r="28" spans="1:9" ht="15.75">
      <c r="A28" s="125" t="s">
        <v>349</v>
      </c>
      <c r="B28" s="136" t="s">
        <v>473</v>
      </c>
      <c r="C28" s="417" t="s">
        <v>473</v>
      </c>
      <c r="D28" s="417"/>
      <c r="E28" s="417"/>
      <c r="F28" s="417"/>
      <c r="G28" s="294" t="s">
        <v>528</v>
      </c>
      <c r="H28" s="293">
        <v>801756.47</v>
      </c>
      <c r="I28" s="293">
        <v>789197.05</v>
      </c>
    </row>
    <row r="29" spans="1:9" ht="15.75">
      <c r="A29" s="125" t="s">
        <v>474</v>
      </c>
      <c r="B29" s="124" t="s">
        <v>475</v>
      </c>
      <c r="C29" s="417" t="s">
        <v>475</v>
      </c>
      <c r="D29" s="417"/>
      <c r="E29" s="417"/>
      <c r="F29" s="417"/>
      <c r="G29" s="294"/>
      <c r="H29" s="293">
        <v>801756.47</v>
      </c>
      <c r="I29" s="293">
        <v>789197.05</v>
      </c>
    </row>
    <row r="30" spans="1:9" ht="15.75">
      <c r="A30" s="125" t="s">
        <v>476</v>
      </c>
      <c r="B30" s="124" t="s">
        <v>477</v>
      </c>
      <c r="C30" s="417" t="s">
        <v>477</v>
      </c>
      <c r="D30" s="417"/>
      <c r="E30" s="417"/>
      <c r="F30" s="417"/>
      <c r="G30" s="294"/>
      <c r="H30" s="293"/>
      <c r="I30" s="293"/>
    </row>
    <row r="31" spans="1:9" ht="15.75">
      <c r="A31" s="123" t="s">
        <v>352</v>
      </c>
      <c r="B31" s="126" t="s">
        <v>478</v>
      </c>
      <c r="C31" s="419" t="s">
        <v>478</v>
      </c>
      <c r="D31" s="419"/>
      <c r="E31" s="419"/>
      <c r="F31" s="419"/>
      <c r="G31" s="294" t="s">
        <v>529</v>
      </c>
      <c r="H31" s="334">
        <f>SUM(H32+H33+H34+H36+H37+H38+H40+H42+H43+H44+H45)</f>
        <v>-1115784.6799999997</v>
      </c>
      <c r="I31" s="334">
        <f>SUM(I32+I33+I34+I35+I36+I37+I38+I39+I40+I41+I42+I43+I44+I45)</f>
        <v>-924242.33</v>
      </c>
    </row>
    <row r="32" spans="1:9" ht="15.75">
      <c r="A32" s="125" t="s">
        <v>345</v>
      </c>
      <c r="B32" s="136" t="s">
        <v>74</v>
      </c>
      <c r="C32" s="417" t="s">
        <v>75</v>
      </c>
      <c r="D32" s="416"/>
      <c r="E32" s="416"/>
      <c r="F32" s="416"/>
      <c r="G32" s="325"/>
      <c r="H32" s="295">
        <v>-648400.15</v>
      </c>
      <c r="I32" s="294">
        <v>-587296.68000000005</v>
      </c>
    </row>
    <row r="33" spans="1:9" ht="15.75">
      <c r="A33" s="125" t="s">
        <v>347</v>
      </c>
      <c r="B33" s="136" t="s">
        <v>76</v>
      </c>
      <c r="C33" s="417" t="s">
        <v>77</v>
      </c>
      <c r="D33" s="416"/>
      <c r="E33" s="416"/>
      <c r="F33" s="416"/>
      <c r="G33" s="325"/>
      <c r="H33" s="295">
        <v>-13430.22</v>
      </c>
      <c r="I33" s="294">
        <v>-8721.49</v>
      </c>
    </row>
    <row r="34" spans="1:9" ht="15.75">
      <c r="A34" s="125" t="s">
        <v>349</v>
      </c>
      <c r="B34" s="136" t="s">
        <v>78</v>
      </c>
      <c r="C34" s="417" t="s">
        <v>79</v>
      </c>
      <c r="D34" s="416"/>
      <c r="E34" s="416"/>
      <c r="F34" s="416"/>
      <c r="G34" s="325"/>
      <c r="H34" s="294">
        <v>-18653.47</v>
      </c>
      <c r="I34" s="294">
        <v>-20929.95</v>
      </c>
    </row>
    <row r="35" spans="1:9" ht="15.75">
      <c r="A35" s="125" t="s">
        <v>351</v>
      </c>
      <c r="B35" s="136" t="s">
        <v>80</v>
      </c>
      <c r="C35" s="415" t="s">
        <v>81</v>
      </c>
      <c r="D35" s="416"/>
      <c r="E35" s="416"/>
      <c r="F35" s="416"/>
      <c r="G35" s="325"/>
      <c r="H35" s="294"/>
      <c r="I35" s="294"/>
    </row>
    <row r="36" spans="1:9" ht="15.75">
      <c r="A36" s="125" t="s">
        <v>374</v>
      </c>
      <c r="B36" s="136" t="s">
        <v>82</v>
      </c>
      <c r="C36" s="415" t="s">
        <v>83</v>
      </c>
      <c r="D36" s="416"/>
      <c r="E36" s="416"/>
      <c r="F36" s="416"/>
      <c r="G36" s="325"/>
      <c r="H36" s="294">
        <v>-6114.96</v>
      </c>
      <c r="I36" s="294">
        <v>-5307.65</v>
      </c>
    </row>
    <row r="37" spans="1:9" ht="15.75">
      <c r="A37" s="125" t="s">
        <v>84</v>
      </c>
      <c r="B37" s="136" t="s">
        <v>85</v>
      </c>
      <c r="C37" s="415" t="s">
        <v>86</v>
      </c>
      <c r="D37" s="416"/>
      <c r="E37" s="416"/>
      <c r="F37" s="416"/>
      <c r="G37" s="325"/>
      <c r="H37" s="295">
        <v>-623.32000000000005</v>
      </c>
      <c r="I37" s="295">
        <v>-1112.58</v>
      </c>
    </row>
    <row r="38" spans="1:9" ht="15.75">
      <c r="A38" s="125" t="s">
        <v>87</v>
      </c>
      <c r="B38" s="136" t="s">
        <v>88</v>
      </c>
      <c r="C38" s="415" t="s">
        <v>89</v>
      </c>
      <c r="D38" s="416"/>
      <c r="E38" s="416"/>
      <c r="F38" s="416"/>
      <c r="G38" s="325"/>
      <c r="H38" s="295">
        <v>-9855.2000000000007</v>
      </c>
      <c r="I38" s="294">
        <v>-9093.48</v>
      </c>
    </row>
    <row r="39" spans="1:9" ht="15.75">
      <c r="A39" s="125" t="s">
        <v>90</v>
      </c>
      <c r="B39" s="136" t="s">
        <v>479</v>
      </c>
      <c r="C39" s="417" t="s">
        <v>479</v>
      </c>
      <c r="D39" s="416"/>
      <c r="E39" s="416"/>
      <c r="F39" s="416"/>
      <c r="G39" s="325"/>
      <c r="H39" s="294"/>
      <c r="I39" s="294"/>
    </row>
    <row r="40" spans="1:9" ht="15.75">
      <c r="A40" s="125" t="s">
        <v>91</v>
      </c>
      <c r="B40" s="136" t="s">
        <v>92</v>
      </c>
      <c r="C40" s="415" t="s">
        <v>92</v>
      </c>
      <c r="D40" s="416"/>
      <c r="E40" s="416"/>
      <c r="F40" s="416"/>
      <c r="G40" s="325"/>
      <c r="H40" s="294">
        <v>-256451.62</v>
      </c>
      <c r="I40" s="294">
        <v>-173333.55</v>
      </c>
    </row>
    <row r="41" spans="1:9" ht="15.75" customHeight="1">
      <c r="A41" s="125" t="s">
        <v>93</v>
      </c>
      <c r="B41" s="136" t="s">
        <v>94</v>
      </c>
      <c r="C41" s="417" t="s">
        <v>480</v>
      </c>
      <c r="D41" s="418"/>
      <c r="E41" s="418"/>
      <c r="F41" s="418"/>
      <c r="G41" s="325"/>
      <c r="H41" s="294"/>
      <c r="I41" s="294"/>
    </row>
    <row r="42" spans="1:9" ht="15.75" customHeight="1">
      <c r="A42" s="125" t="s">
        <v>95</v>
      </c>
      <c r="B42" s="136" t="s">
        <v>96</v>
      </c>
      <c r="C42" s="417" t="s">
        <v>97</v>
      </c>
      <c r="D42" s="416"/>
      <c r="E42" s="416"/>
      <c r="F42" s="416"/>
      <c r="G42" s="325"/>
      <c r="H42" s="295">
        <v>-340.86</v>
      </c>
      <c r="I42" s="295">
        <v>-233.9</v>
      </c>
    </row>
    <row r="43" spans="1:9" ht="15.75">
      <c r="A43" s="125" t="s">
        <v>98</v>
      </c>
      <c r="B43" s="136" t="s">
        <v>99</v>
      </c>
      <c r="C43" s="417" t="s">
        <v>481</v>
      </c>
      <c r="D43" s="416"/>
      <c r="E43" s="416"/>
      <c r="F43" s="416"/>
      <c r="G43" s="325"/>
      <c r="H43" s="294">
        <v>-28122.15</v>
      </c>
      <c r="I43" s="294"/>
    </row>
    <row r="44" spans="1:9" ht="15.75">
      <c r="A44" s="125" t="s">
        <v>100</v>
      </c>
      <c r="B44" s="136" t="s">
        <v>101</v>
      </c>
      <c r="C44" s="417" t="s">
        <v>102</v>
      </c>
      <c r="D44" s="416"/>
      <c r="E44" s="416"/>
      <c r="F44" s="416"/>
      <c r="G44" s="325"/>
      <c r="H44" s="295">
        <v>-127900.6</v>
      </c>
      <c r="I44" s="294">
        <v>-113259.66</v>
      </c>
    </row>
    <row r="45" spans="1:9" ht="15.75">
      <c r="A45" s="125" t="s">
        <v>103</v>
      </c>
      <c r="B45" s="136" t="s">
        <v>104</v>
      </c>
      <c r="C45" s="433" t="s">
        <v>482</v>
      </c>
      <c r="D45" s="434"/>
      <c r="E45" s="434"/>
      <c r="F45" s="435"/>
      <c r="G45" s="325"/>
      <c r="H45" s="294">
        <v>-5892.13</v>
      </c>
      <c r="I45" s="294">
        <v>-4953.3900000000003</v>
      </c>
    </row>
    <row r="46" spans="1:9" ht="15.75">
      <c r="A46" s="126" t="s">
        <v>353</v>
      </c>
      <c r="B46" s="127" t="s">
        <v>483</v>
      </c>
      <c r="C46" s="436" t="s">
        <v>483</v>
      </c>
      <c r="D46" s="437"/>
      <c r="E46" s="437"/>
      <c r="F46" s="438"/>
      <c r="G46" s="326"/>
      <c r="H46" s="335">
        <f>SUM(H21+H31)</f>
        <v>-94340.699999999721</v>
      </c>
      <c r="I46" s="335">
        <f>SUM(I21+I31)</f>
        <v>16.5</v>
      </c>
    </row>
    <row r="47" spans="1:9" ht="15.75">
      <c r="A47" s="126" t="s">
        <v>377</v>
      </c>
      <c r="B47" s="126" t="s">
        <v>484</v>
      </c>
      <c r="C47" s="439" t="s">
        <v>484</v>
      </c>
      <c r="D47" s="437"/>
      <c r="E47" s="437"/>
      <c r="F47" s="438"/>
      <c r="G47" s="327"/>
      <c r="H47" s="297"/>
      <c r="I47" s="297"/>
    </row>
    <row r="48" spans="1:9" ht="15.75">
      <c r="A48" s="124" t="s">
        <v>463</v>
      </c>
      <c r="B48" s="136" t="s">
        <v>105</v>
      </c>
      <c r="C48" s="433" t="s">
        <v>485</v>
      </c>
      <c r="D48" s="434"/>
      <c r="E48" s="434"/>
      <c r="F48" s="435"/>
      <c r="G48" s="328"/>
      <c r="H48" s="296"/>
      <c r="I48" s="296"/>
    </row>
    <row r="49" spans="1:9" ht="15.75">
      <c r="A49" s="124" t="s">
        <v>347</v>
      </c>
      <c r="B49" s="136" t="s">
        <v>486</v>
      </c>
      <c r="C49" s="433" t="s">
        <v>486</v>
      </c>
      <c r="D49" s="434"/>
      <c r="E49" s="434"/>
      <c r="F49" s="435"/>
      <c r="G49" s="328"/>
      <c r="H49" s="296"/>
      <c r="I49" s="296"/>
    </row>
    <row r="50" spans="1:9" ht="15.75">
      <c r="A50" s="124" t="s">
        <v>106</v>
      </c>
      <c r="B50" s="136" t="s">
        <v>107</v>
      </c>
      <c r="C50" s="433" t="s">
        <v>487</v>
      </c>
      <c r="D50" s="434"/>
      <c r="E50" s="434"/>
      <c r="F50" s="435"/>
      <c r="G50" s="328"/>
      <c r="H50" s="296"/>
      <c r="I50" s="296"/>
    </row>
    <row r="51" spans="1:9" ht="15.75">
      <c r="A51" s="126" t="s">
        <v>384</v>
      </c>
      <c r="B51" s="127" t="s">
        <v>488</v>
      </c>
      <c r="C51" s="436" t="s">
        <v>488</v>
      </c>
      <c r="D51" s="437"/>
      <c r="E51" s="437"/>
      <c r="F51" s="438"/>
      <c r="G51" s="296" t="s">
        <v>530</v>
      </c>
      <c r="H51" s="297"/>
      <c r="I51" s="297"/>
    </row>
    <row r="52" spans="1:9" ht="30" customHeight="1">
      <c r="A52" s="126" t="s">
        <v>413</v>
      </c>
      <c r="B52" s="127" t="s">
        <v>489</v>
      </c>
      <c r="C52" s="442" t="s">
        <v>489</v>
      </c>
      <c r="D52" s="443"/>
      <c r="E52" s="443"/>
      <c r="F52" s="444"/>
      <c r="G52" s="327"/>
      <c r="H52" s="297"/>
      <c r="I52" s="297"/>
    </row>
    <row r="53" spans="1:9" ht="15.75">
      <c r="A53" s="126" t="s">
        <v>457</v>
      </c>
      <c r="B53" s="127" t="s">
        <v>108</v>
      </c>
      <c r="C53" s="436" t="s">
        <v>108</v>
      </c>
      <c r="D53" s="437"/>
      <c r="E53" s="437"/>
      <c r="F53" s="438"/>
      <c r="G53" s="327"/>
      <c r="H53" s="297"/>
      <c r="I53" s="297"/>
    </row>
    <row r="54" spans="1:9" ht="30" customHeight="1">
      <c r="A54" s="126" t="s">
        <v>491</v>
      </c>
      <c r="B54" s="126" t="s">
        <v>490</v>
      </c>
      <c r="C54" s="445" t="s">
        <v>490</v>
      </c>
      <c r="D54" s="443"/>
      <c r="E54" s="443"/>
      <c r="F54" s="444"/>
      <c r="G54" s="327"/>
      <c r="H54" s="335">
        <v>-94340.7</v>
      </c>
      <c r="I54" s="335">
        <v>16.5</v>
      </c>
    </row>
    <row r="55" spans="1:9" ht="15.75">
      <c r="A55" s="126" t="s">
        <v>345</v>
      </c>
      <c r="B55" s="126" t="s">
        <v>492</v>
      </c>
      <c r="C55" s="439" t="s">
        <v>492</v>
      </c>
      <c r="D55" s="437"/>
      <c r="E55" s="437"/>
      <c r="F55" s="438"/>
      <c r="G55" s="327"/>
      <c r="H55" s="297"/>
      <c r="I55" s="297"/>
    </row>
    <row r="56" spans="1:9" ht="15.75">
      <c r="A56" s="126" t="s">
        <v>109</v>
      </c>
      <c r="B56" s="127" t="s">
        <v>493</v>
      </c>
      <c r="C56" s="436" t="s">
        <v>493</v>
      </c>
      <c r="D56" s="437"/>
      <c r="E56" s="437"/>
      <c r="F56" s="438"/>
      <c r="G56" s="327"/>
      <c r="H56" s="335">
        <v>-94340.7</v>
      </c>
      <c r="I56" s="335">
        <v>16.5</v>
      </c>
    </row>
    <row r="57" spans="1:9" ht="15.75">
      <c r="A57" s="124" t="s">
        <v>345</v>
      </c>
      <c r="B57" s="136" t="s">
        <v>110</v>
      </c>
      <c r="C57" s="433" t="s">
        <v>110</v>
      </c>
      <c r="D57" s="434"/>
      <c r="E57" s="434"/>
      <c r="F57" s="435"/>
      <c r="G57" s="328"/>
      <c r="H57" s="296"/>
      <c r="I57" s="296"/>
    </row>
    <row r="58" spans="1:9" ht="15.75">
      <c r="A58" s="124" t="s">
        <v>347</v>
      </c>
      <c r="B58" s="136" t="s">
        <v>111</v>
      </c>
      <c r="C58" s="433" t="s">
        <v>111</v>
      </c>
      <c r="D58" s="434"/>
      <c r="E58" s="434"/>
      <c r="F58" s="435"/>
      <c r="G58" s="328"/>
      <c r="H58" s="296"/>
      <c r="I58" s="296"/>
    </row>
    <row r="59" spans="1:9">
      <c r="A59" s="128"/>
      <c r="B59" s="128"/>
      <c r="C59" s="128"/>
      <c r="D59" s="128"/>
      <c r="G59" s="137"/>
      <c r="H59" s="137"/>
      <c r="I59" s="137"/>
    </row>
    <row r="60" spans="1:9" ht="15" customHeight="1">
      <c r="A60" s="410" t="s">
        <v>510</v>
      </c>
      <c r="B60" s="410"/>
      <c r="C60" s="410"/>
      <c r="D60" s="410"/>
      <c r="E60" s="410"/>
      <c r="F60" s="410"/>
      <c r="G60" s="129" t="s">
        <v>210</v>
      </c>
      <c r="H60" s="407" t="s">
        <v>512</v>
      </c>
      <c r="I60" s="407"/>
    </row>
    <row r="61" spans="1:9" s="121" customFormat="1" ht="15" customHeight="1">
      <c r="A61" s="409" t="s">
        <v>211</v>
      </c>
      <c r="B61" s="409"/>
      <c r="C61" s="409"/>
      <c r="D61" s="409"/>
      <c r="E61" s="409"/>
      <c r="F61" s="409"/>
      <c r="G61" s="131" t="s">
        <v>212</v>
      </c>
      <c r="H61" s="408" t="s">
        <v>420</v>
      </c>
      <c r="I61" s="408"/>
    </row>
    <row r="62" spans="1:9" s="121" customFormat="1" ht="15" customHeight="1">
      <c r="A62" s="130"/>
      <c r="B62" s="130"/>
      <c r="C62" s="130"/>
      <c r="D62" s="130"/>
      <c r="E62" s="130"/>
      <c r="F62" s="130"/>
      <c r="G62" s="130"/>
      <c r="H62" s="132"/>
      <c r="I62" s="132"/>
    </row>
    <row r="63" spans="1:9" ht="12.75" customHeight="1">
      <c r="A63" s="414" t="s">
        <v>511</v>
      </c>
      <c r="B63" s="414"/>
      <c r="C63" s="414"/>
      <c r="D63" s="414"/>
      <c r="E63" s="414"/>
      <c r="F63" s="414"/>
      <c r="G63" s="138" t="s">
        <v>213</v>
      </c>
      <c r="H63" s="411" t="s">
        <v>513</v>
      </c>
      <c r="I63" s="411"/>
    </row>
    <row r="64" spans="1:9">
      <c r="A64" s="413" t="s">
        <v>214</v>
      </c>
      <c r="B64" s="413"/>
      <c r="C64" s="413"/>
      <c r="D64" s="413"/>
      <c r="E64" s="413"/>
      <c r="F64" s="413"/>
      <c r="G64" s="133" t="s">
        <v>215</v>
      </c>
      <c r="H64" s="412" t="s">
        <v>420</v>
      </c>
      <c r="I64" s="412"/>
    </row>
  </sheetData>
  <mergeCells count="62">
    <mergeCell ref="C51:F51"/>
    <mergeCell ref="C56:F56"/>
    <mergeCell ref="C57:F57"/>
    <mergeCell ref="C58:F58"/>
    <mergeCell ref="C52:F52"/>
    <mergeCell ref="C53:F53"/>
    <mergeCell ref="C54:F54"/>
    <mergeCell ref="C55:F55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A14:I14"/>
    <mergeCell ref="A15:I15"/>
    <mergeCell ref="A17:I17"/>
    <mergeCell ref="A18:I18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42:F42"/>
    <mergeCell ref="C43:F43"/>
    <mergeCell ref="C44:F44"/>
    <mergeCell ref="C38:F38"/>
    <mergeCell ref="C39:F39"/>
    <mergeCell ref="C40:F40"/>
    <mergeCell ref="C41:F41"/>
    <mergeCell ref="H60:I60"/>
    <mergeCell ref="H61:I61"/>
    <mergeCell ref="A61:F61"/>
    <mergeCell ref="A60:F60"/>
    <mergeCell ref="H63:I63"/>
    <mergeCell ref="H64:I64"/>
    <mergeCell ref="A64:F64"/>
    <mergeCell ref="A63:F63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view="pageBreakPreview" zoomScaleNormal="100" zoomScaleSheetLayoutView="100" workbookViewId="0">
      <selection activeCell="J28" sqref="J28:J34"/>
    </sheetView>
  </sheetViews>
  <sheetFormatPr defaultRowHeight="12.75"/>
  <cols>
    <col min="1" max="1" width="5.85546875" style="139" customWidth="1"/>
    <col min="2" max="3" width="1.28515625" style="140" customWidth="1"/>
    <col min="4" max="4" width="2.7109375" style="140" customWidth="1"/>
    <col min="5" max="5" width="27.140625" style="140" customWidth="1"/>
    <col min="6" max="6" width="8.28515625" style="184" customWidth="1"/>
    <col min="7" max="7" width="10.5703125" style="139" customWidth="1"/>
    <col min="8" max="8" width="13.28515625" style="139" customWidth="1"/>
    <col min="9" max="9" width="10.7109375" style="139" customWidth="1"/>
    <col min="10" max="10" width="10.85546875" style="139" customWidth="1"/>
    <col min="11" max="11" width="11.85546875" style="139" customWidth="1"/>
    <col min="12" max="12" width="10.7109375" style="139" customWidth="1"/>
    <col min="13" max="16384" width="9.140625" style="139"/>
  </cols>
  <sheetData>
    <row r="1" spans="1:12">
      <c r="A1" s="185"/>
      <c r="B1" s="184"/>
      <c r="C1" s="184"/>
      <c r="D1" s="184"/>
      <c r="E1" s="184"/>
      <c r="G1" s="185"/>
      <c r="I1" s="141"/>
      <c r="J1" s="185"/>
      <c r="K1" s="185"/>
    </row>
    <row r="2" spans="1:12">
      <c r="G2" s="142"/>
      <c r="I2" s="186" t="s">
        <v>114</v>
      </c>
      <c r="J2" s="142"/>
      <c r="K2" s="142"/>
    </row>
    <row r="3" spans="1:12">
      <c r="G3" s="142"/>
      <c r="I3" s="186" t="s">
        <v>311</v>
      </c>
      <c r="K3" s="142"/>
    </row>
    <row r="5" spans="1:12" ht="12.75" customHeight="1">
      <c r="A5" s="481" t="s">
        <v>152</v>
      </c>
      <c r="B5" s="481"/>
      <c r="C5" s="481"/>
      <c r="D5" s="481"/>
      <c r="E5" s="481"/>
      <c r="F5" s="481"/>
      <c r="G5" s="481"/>
      <c r="H5" s="481"/>
      <c r="I5" s="481"/>
      <c r="J5" s="481"/>
      <c r="K5" s="481"/>
      <c r="L5" s="481"/>
    </row>
    <row r="6" spans="1:12" ht="16.5" customHeight="1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  <c r="L6" s="481"/>
    </row>
    <row r="7" spans="1:12" ht="12.75" customHeight="1">
      <c r="A7" s="484" t="s">
        <v>515</v>
      </c>
      <c r="B7" s="484"/>
      <c r="C7" s="484"/>
      <c r="D7" s="484"/>
      <c r="E7" s="484"/>
      <c r="F7" s="484"/>
      <c r="G7" s="484"/>
      <c r="H7" s="484"/>
      <c r="I7" s="484"/>
      <c r="J7" s="484"/>
      <c r="K7" s="484"/>
      <c r="L7" s="484"/>
    </row>
    <row r="8" spans="1:12" ht="12.75" customHeight="1">
      <c r="A8" s="463" t="s">
        <v>336</v>
      </c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</row>
    <row r="9" spans="1:12" ht="12.75" customHeight="1">
      <c r="A9" s="484" t="s">
        <v>516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</row>
    <row r="10" spans="1:12" ht="12.75" customHeight="1">
      <c r="A10" s="473" t="s">
        <v>187</v>
      </c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3"/>
    </row>
    <row r="11" spans="1:12">
      <c r="A11" s="473"/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</row>
    <row r="12" spans="1:12">
      <c r="A12" s="462"/>
      <c r="B12" s="496"/>
      <c r="C12" s="496"/>
      <c r="D12" s="496"/>
      <c r="E12" s="496"/>
      <c r="F12" s="496"/>
    </row>
    <row r="13" spans="1:12" ht="15.75" customHeight="1">
      <c r="A13" s="481" t="s">
        <v>115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</row>
    <row r="14" spans="1:12" ht="12.75" customHeight="1">
      <c r="A14" s="481" t="s">
        <v>563</v>
      </c>
      <c r="B14" s="481"/>
      <c r="C14" s="481"/>
      <c r="D14" s="481"/>
      <c r="E14" s="481"/>
      <c r="F14" s="481"/>
      <c r="G14" s="481"/>
      <c r="H14" s="481"/>
      <c r="I14" s="481"/>
      <c r="J14" s="481"/>
      <c r="K14" s="481"/>
      <c r="L14" s="481"/>
    </row>
    <row r="15" spans="1:12">
      <c r="A15" s="143"/>
      <c r="B15" s="144"/>
      <c r="C15" s="144"/>
      <c r="D15" s="144"/>
      <c r="E15" s="144"/>
      <c r="F15" s="144"/>
      <c r="G15" s="147"/>
      <c r="H15" s="147"/>
      <c r="I15" s="147"/>
      <c r="J15" s="147"/>
      <c r="K15" s="147"/>
    </row>
    <row r="16" spans="1:12" ht="12.75" customHeight="1">
      <c r="A16" s="463" t="s">
        <v>564</v>
      </c>
      <c r="B16" s="463"/>
      <c r="C16" s="463"/>
      <c r="D16" s="463"/>
      <c r="E16" s="463"/>
      <c r="F16" s="463"/>
      <c r="G16" s="463"/>
      <c r="H16" s="463"/>
      <c r="I16" s="463"/>
      <c r="J16" s="463"/>
      <c r="K16" s="463"/>
      <c r="L16" s="463"/>
    </row>
    <row r="17" spans="1:12" ht="12.75" customHeight="1">
      <c r="A17" s="463" t="s">
        <v>338</v>
      </c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</row>
    <row r="18" spans="1:12" ht="12.75" customHeight="1">
      <c r="A18" s="143"/>
      <c r="B18" s="145"/>
      <c r="C18" s="145"/>
      <c r="D18" s="145"/>
      <c r="E18" s="145"/>
      <c r="F18" s="501" t="s">
        <v>517</v>
      </c>
      <c r="G18" s="501"/>
      <c r="H18" s="501"/>
      <c r="I18" s="501"/>
      <c r="J18" s="501"/>
      <c r="K18" s="501"/>
      <c r="L18" s="501"/>
    </row>
    <row r="19" spans="1:12" ht="24.95" customHeight="1">
      <c r="A19" s="488" t="s">
        <v>307</v>
      </c>
      <c r="B19" s="490" t="s">
        <v>339</v>
      </c>
      <c r="C19" s="491"/>
      <c r="D19" s="491"/>
      <c r="E19" s="492"/>
      <c r="F19" s="482" t="s">
        <v>340</v>
      </c>
      <c r="G19" s="485" t="s">
        <v>468</v>
      </c>
      <c r="H19" s="486"/>
      <c r="I19" s="487"/>
      <c r="J19" s="485" t="s">
        <v>469</v>
      </c>
      <c r="K19" s="486"/>
      <c r="L19" s="487"/>
    </row>
    <row r="20" spans="1:12" ht="38.25">
      <c r="A20" s="489"/>
      <c r="B20" s="493"/>
      <c r="C20" s="494"/>
      <c r="D20" s="494"/>
      <c r="E20" s="495"/>
      <c r="F20" s="483"/>
      <c r="G20" s="150" t="s">
        <v>153</v>
      </c>
      <c r="H20" s="150" t="s">
        <v>154</v>
      </c>
      <c r="I20" s="188" t="s">
        <v>113</v>
      </c>
      <c r="J20" s="150" t="s">
        <v>153</v>
      </c>
      <c r="K20" s="150" t="s">
        <v>155</v>
      </c>
      <c r="L20" s="188" t="s">
        <v>113</v>
      </c>
    </row>
    <row r="21" spans="1:12" ht="12.75" customHeight="1">
      <c r="A21" s="148">
        <v>1</v>
      </c>
      <c r="B21" s="469">
        <v>2</v>
      </c>
      <c r="C21" s="470"/>
      <c r="D21" s="470"/>
      <c r="E21" s="471"/>
      <c r="F21" s="149" t="s">
        <v>116</v>
      </c>
      <c r="G21" s="150">
        <v>4</v>
      </c>
      <c r="H21" s="150">
        <v>5</v>
      </c>
      <c r="I21" s="150">
        <v>6</v>
      </c>
      <c r="J21" s="189">
        <v>7</v>
      </c>
      <c r="K21" s="189">
        <v>8</v>
      </c>
      <c r="L21" s="189">
        <v>9</v>
      </c>
    </row>
    <row r="22" spans="1:12" s="140" customFormat="1" ht="24.95" customHeight="1">
      <c r="A22" s="150" t="s">
        <v>343</v>
      </c>
      <c r="B22" s="451" t="s">
        <v>117</v>
      </c>
      <c r="C22" s="452"/>
      <c r="D22" s="453"/>
      <c r="E22" s="454"/>
      <c r="F22" s="151"/>
      <c r="G22" s="299">
        <f>SUM(G23+G35+G42)</f>
        <v>28060.820000000182</v>
      </c>
      <c r="H22" s="152"/>
      <c r="I22" s="299">
        <f>SUM(I23+I35+I42)</f>
        <v>28060.820000000182</v>
      </c>
      <c r="J22" s="152">
        <v>-5580.37</v>
      </c>
      <c r="K22" s="152"/>
      <c r="L22" s="152">
        <v>-5580.37</v>
      </c>
    </row>
    <row r="23" spans="1:12" s="140" customFormat="1" ht="12.75" customHeight="1">
      <c r="A23" s="152" t="s">
        <v>345</v>
      </c>
      <c r="B23" s="153" t="s">
        <v>118</v>
      </c>
      <c r="C23" s="191"/>
      <c r="D23" s="154"/>
      <c r="E23" s="155"/>
      <c r="F23" s="151" t="s">
        <v>559</v>
      </c>
      <c r="G23" s="299">
        <f>SUM(G24+G31+G34)</f>
        <v>643517.60000000009</v>
      </c>
      <c r="H23" s="152"/>
      <c r="I23" s="299">
        <f>SUM(I24+I31+I34)</f>
        <v>643517.60000000009</v>
      </c>
      <c r="J23" s="152">
        <v>857307.76</v>
      </c>
      <c r="K23" s="152"/>
      <c r="L23" s="152">
        <v>857307.76</v>
      </c>
    </row>
    <row r="24" spans="1:12" s="140" customFormat="1" ht="25.5" customHeight="1">
      <c r="A24" s="152" t="s">
        <v>67</v>
      </c>
      <c r="B24" s="474" t="s">
        <v>119</v>
      </c>
      <c r="C24" s="475"/>
      <c r="D24" s="475"/>
      <c r="E24" s="476"/>
      <c r="F24" s="174"/>
      <c r="G24" s="299">
        <v>197.04</v>
      </c>
      <c r="H24" s="152"/>
      <c r="I24" s="299">
        <v>197.04</v>
      </c>
      <c r="J24" s="298">
        <v>299.3</v>
      </c>
      <c r="K24" s="152"/>
      <c r="L24" s="298">
        <v>299.3</v>
      </c>
    </row>
    <row r="25" spans="1:12" s="140" customFormat="1" ht="12.75" customHeight="1">
      <c r="A25" s="156" t="s">
        <v>156</v>
      </c>
      <c r="B25" s="161"/>
      <c r="C25" s="192"/>
      <c r="D25" s="157" t="s">
        <v>120</v>
      </c>
      <c r="E25" s="158"/>
      <c r="F25" s="159"/>
      <c r="G25" s="178"/>
      <c r="H25" s="178"/>
      <c r="I25" s="178"/>
      <c r="J25" s="178"/>
      <c r="K25" s="178"/>
      <c r="L25" s="178"/>
    </row>
    <row r="26" spans="1:12" s="140" customFormat="1" ht="12.75" customHeight="1">
      <c r="A26" s="156" t="s">
        <v>157</v>
      </c>
      <c r="B26" s="161"/>
      <c r="C26" s="192"/>
      <c r="D26" s="157" t="s">
        <v>380</v>
      </c>
      <c r="E26" s="162"/>
      <c r="F26" s="163"/>
      <c r="G26" s="178"/>
      <c r="H26" s="178"/>
      <c r="I26" s="178"/>
      <c r="J26" s="178"/>
      <c r="K26" s="178"/>
      <c r="L26" s="178"/>
    </row>
    <row r="27" spans="1:12" s="140" customFormat="1" ht="27" customHeight="1">
      <c r="A27" s="156" t="s">
        <v>158</v>
      </c>
      <c r="B27" s="161"/>
      <c r="C27" s="192"/>
      <c r="D27" s="456" t="s">
        <v>159</v>
      </c>
      <c r="E27" s="464"/>
      <c r="F27" s="163"/>
      <c r="G27" s="178"/>
      <c r="H27" s="178"/>
      <c r="I27" s="178"/>
      <c r="J27" s="178"/>
      <c r="K27" s="178"/>
      <c r="L27" s="178"/>
    </row>
    <row r="28" spans="1:12" s="140" customFormat="1" ht="12.75" customHeight="1">
      <c r="A28" s="156" t="s">
        <v>160</v>
      </c>
      <c r="B28" s="161"/>
      <c r="C28" s="157" t="s">
        <v>383</v>
      </c>
      <c r="D28" s="193"/>
      <c r="E28" s="194"/>
      <c r="F28" s="164"/>
      <c r="G28" s="299">
        <v>197.04</v>
      </c>
      <c r="H28" s="178"/>
      <c r="I28" s="299">
        <v>197.04</v>
      </c>
      <c r="J28" s="299">
        <v>299.3</v>
      </c>
      <c r="K28" s="178"/>
      <c r="L28" s="299">
        <v>299.3</v>
      </c>
    </row>
    <row r="29" spans="1:12" s="140" customFormat="1" ht="12.75" customHeight="1">
      <c r="A29" s="165" t="s">
        <v>68</v>
      </c>
      <c r="B29" s="166"/>
      <c r="C29" s="192" t="s">
        <v>121</v>
      </c>
      <c r="D29" s="195"/>
      <c r="E29" s="194"/>
      <c r="F29" s="169"/>
      <c r="G29" s="178"/>
      <c r="H29" s="152"/>
      <c r="I29" s="178"/>
      <c r="J29" s="152"/>
      <c r="K29" s="152"/>
      <c r="L29" s="152"/>
    </row>
    <row r="30" spans="1:12" s="140" customFormat="1" ht="12.75" customHeight="1">
      <c r="A30" s="196" t="s">
        <v>161</v>
      </c>
      <c r="B30" s="161"/>
      <c r="C30" s="197" t="s">
        <v>122</v>
      </c>
      <c r="D30" s="198"/>
      <c r="E30" s="179"/>
      <c r="F30" s="169"/>
      <c r="G30" s="178"/>
      <c r="H30" s="152"/>
      <c r="I30" s="178"/>
      <c r="J30" s="152"/>
      <c r="K30" s="152"/>
      <c r="L30" s="152"/>
    </row>
    <row r="31" spans="1:12" s="140" customFormat="1" ht="12.75" customHeight="1">
      <c r="A31" s="165" t="s">
        <v>72</v>
      </c>
      <c r="B31" s="166"/>
      <c r="C31" s="167" t="s">
        <v>162</v>
      </c>
      <c r="D31" s="167"/>
      <c r="E31" s="168"/>
      <c r="F31" s="169"/>
      <c r="G31" s="299">
        <v>640920.56000000006</v>
      </c>
      <c r="H31" s="152"/>
      <c r="I31" s="299">
        <v>640920.56000000006</v>
      </c>
      <c r="J31" s="152">
        <v>854608.46</v>
      </c>
      <c r="K31" s="152"/>
      <c r="L31" s="152">
        <v>854608.46</v>
      </c>
    </row>
    <row r="32" spans="1:12" s="140" customFormat="1" ht="12.75" customHeight="1">
      <c r="A32" s="165" t="s">
        <v>123</v>
      </c>
      <c r="B32" s="166"/>
      <c r="C32" s="167" t="s">
        <v>163</v>
      </c>
      <c r="D32" s="199"/>
      <c r="E32" s="200"/>
      <c r="F32" s="169"/>
      <c r="G32" s="178"/>
      <c r="H32" s="152"/>
      <c r="I32" s="178"/>
      <c r="J32" s="152"/>
      <c r="K32" s="152"/>
      <c r="L32" s="152"/>
    </row>
    <row r="33" spans="1:12" s="140" customFormat="1" ht="12.75" customHeight="1">
      <c r="A33" s="165" t="s">
        <v>125</v>
      </c>
      <c r="B33" s="166"/>
      <c r="C33" s="167" t="s">
        <v>124</v>
      </c>
      <c r="D33" s="167"/>
      <c r="E33" s="168"/>
      <c r="F33" s="169"/>
      <c r="G33" s="178"/>
      <c r="H33" s="152"/>
      <c r="I33" s="178"/>
      <c r="J33" s="152"/>
      <c r="K33" s="152"/>
      <c r="L33" s="152"/>
    </row>
    <row r="34" spans="1:12" s="140" customFormat="1" ht="12.75" customHeight="1">
      <c r="A34" s="165" t="s">
        <v>164</v>
      </c>
      <c r="B34" s="166"/>
      <c r="C34" s="167" t="s">
        <v>126</v>
      </c>
      <c r="D34" s="167"/>
      <c r="E34" s="168"/>
      <c r="F34" s="169"/>
      <c r="G34" s="299">
        <v>2400</v>
      </c>
      <c r="H34" s="152"/>
      <c r="I34" s="299">
        <v>2400</v>
      </c>
      <c r="J34" s="298">
        <v>2400</v>
      </c>
      <c r="K34" s="152"/>
      <c r="L34" s="298">
        <v>2400</v>
      </c>
    </row>
    <row r="35" spans="1:12" s="140" customFormat="1" ht="12.75" customHeight="1">
      <c r="A35" s="152" t="s">
        <v>347</v>
      </c>
      <c r="B35" s="170" t="s">
        <v>127</v>
      </c>
      <c r="C35" s="171"/>
      <c r="D35" s="171"/>
      <c r="E35" s="172"/>
      <c r="F35" s="169" t="s">
        <v>559</v>
      </c>
      <c r="G35" s="299">
        <v>-2400</v>
      </c>
      <c r="H35" s="152"/>
      <c r="I35" s="299">
        <v>-2400</v>
      </c>
      <c r="J35" s="298">
        <v>-2400</v>
      </c>
      <c r="K35" s="152"/>
      <c r="L35" s="298">
        <v>-2400</v>
      </c>
    </row>
    <row r="36" spans="1:12" s="140" customFormat="1" ht="12.75" customHeight="1">
      <c r="A36" s="165" t="s">
        <v>392</v>
      </c>
      <c r="B36" s="166"/>
      <c r="C36" s="173" t="s">
        <v>128</v>
      </c>
      <c r="D36" s="173"/>
      <c r="E36" s="174"/>
      <c r="F36" s="175"/>
      <c r="G36" s="178"/>
      <c r="H36" s="152"/>
      <c r="I36" s="178"/>
      <c r="J36" s="152"/>
      <c r="K36" s="152"/>
      <c r="L36" s="152"/>
    </row>
    <row r="37" spans="1:12" s="140" customFormat="1" ht="12.75" customHeight="1">
      <c r="A37" s="165" t="s">
        <v>394</v>
      </c>
      <c r="B37" s="166"/>
      <c r="C37" s="173" t="s">
        <v>129</v>
      </c>
      <c r="D37" s="173"/>
      <c r="E37" s="174"/>
      <c r="F37" s="175"/>
      <c r="G37" s="178"/>
      <c r="H37" s="152"/>
      <c r="I37" s="178"/>
      <c r="J37" s="152"/>
      <c r="K37" s="152"/>
      <c r="L37" s="152"/>
    </row>
    <row r="38" spans="1:12" s="140" customFormat="1" ht="24.75" customHeight="1">
      <c r="A38" s="165" t="s">
        <v>112</v>
      </c>
      <c r="B38" s="166"/>
      <c r="C38" s="499" t="s">
        <v>130</v>
      </c>
      <c r="D38" s="502"/>
      <c r="E38" s="503"/>
      <c r="F38" s="175"/>
      <c r="G38" s="178"/>
      <c r="H38" s="152"/>
      <c r="I38" s="178"/>
      <c r="J38" s="152"/>
      <c r="K38" s="152"/>
      <c r="L38" s="152"/>
    </row>
    <row r="39" spans="1:12" s="140" customFormat="1" ht="12.75" customHeight="1">
      <c r="A39" s="165" t="s">
        <v>398</v>
      </c>
      <c r="B39" s="166"/>
      <c r="C39" s="192" t="s">
        <v>165</v>
      </c>
      <c r="D39" s="162"/>
      <c r="E39" s="158"/>
      <c r="F39" s="175"/>
      <c r="G39" s="178"/>
      <c r="H39" s="152"/>
      <c r="I39" s="178"/>
      <c r="J39" s="152"/>
      <c r="K39" s="152"/>
      <c r="L39" s="152"/>
    </row>
    <row r="40" spans="1:12" s="140" customFormat="1" ht="15.75" customHeight="1">
      <c r="A40" s="165" t="s">
        <v>188</v>
      </c>
      <c r="B40" s="166"/>
      <c r="C40" s="456" t="s">
        <v>166</v>
      </c>
      <c r="D40" s="457"/>
      <c r="E40" s="458"/>
      <c r="F40" s="175"/>
      <c r="G40" s="178"/>
      <c r="H40" s="152"/>
      <c r="I40" s="178"/>
      <c r="J40" s="152"/>
      <c r="K40" s="152"/>
      <c r="L40" s="152"/>
    </row>
    <row r="41" spans="1:12" s="140" customFormat="1" ht="12.75" customHeight="1">
      <c r="A41" s="165" t="s">
        <v>189</v>
      </c>
      <c r="B41" s="166"/>
      <c r="C41" s="173" t="s">
        <v>131</v>
      </c>
      <c r="D41" s="173"/>
      <c r="E41" s="174"/>
      <c r="F41" s="175"/>
      <c r="G41" s="299">
        <v>-2400</v>
      </c>
      <c r="H41" s="152"/>
      <c r="I41" s="299">
        <v>-2400</v>
      </c>
      <c r="J41" s="298">
        <v>-2400</v>
      </c>
      <c r="K41" s="152"/>
      <c r="L41" s="298">
        <v>-2400</v>
      </c>
    </row>
    <row r="42" spans="1:12" s="140" customFormat="1" ht="12.75" customHeight="1">
      <c r="A42" s="152" t="s">
        <v>349</v>
      </c>
      <c r="B42" s="170" t="s">
        <v>132</v>
      </c>
      <c r="C42" s="171"/>
      <c r="D42" s="171"/>
      <c r="E42" s="172"/>
      <c r="F42" s="169" t="s">
        <v>559</v>
      </c>
      <c r="G42" s="299">
        <f>SUM(G43+G44+G45+G46+G47+G48+G49+G50+G51+G52+G53+G54)</f>
        <v>-613056.77999999991</v>
      </c>
      <c r="H42" s="152"/>
      <c r="I42" s="299">
        <f>SUM(I43+I44+I45+I46+I47+I48+I49+I50+I51+I52+I53+I54)</f>
        <v>-613056.77999999991</v>
      </c>
      <c r="J42" s="152">
        <v>-860488.13</v>
      </c>
      <c r="K42" s="152"/>
      <c r="L42" s="152">
        <v>-860488.13</v>
      </c>
    </row>
    <row r="43" spans="1:12" s="140" customFormat="1" ht="12.75" customHeight="1">
      <c r="A43" s="156" t="s">
        <v>361</v>
      </c>
      <c r="B43" s="161"/>
      <c r="C43" s="192" t="s">
        <v>167</v>
      </c>
      <c r="D43" s="190"/>
      <c r="E43" s="190"/>
      <c r="F43" s="177"/>
      <c r="G43" s="178">
        <v>-411197.54</v>
      </c>
      <c r="H43" s="152"/>
      <c r="I43" s="178">
        <v>-411197.54</v>
      </c>
      <c r="J43" s="152">
        <v>-580653.85</v>
      </c>
      <c r="K43" s="152"/>
      <c r="L43" s="152">
        <v>-580653.85</v>
      </c>
    </row>
    <row r="44" spans="1:12" s="140" customFormat="1" ht="12.75" customHeight="1">
      <c r="A44" s="156" t="s">
        <v>363</v>
      </c>
      <c r="B44" s="161"/>
      <c r="C44" s="157" t="s">
        <v>168</v>
      </c>
      <c r="D44" s="162"/>
      <c r="E44" s="162"/>
      <c r="F44" s="177"/>
      <c r="G44" s="299">
        <v>-19180.599999999999</v>
      </c>
      <c r="H44" s="152"/>
      <c r="I44" s="299">
        <v>-19180.599999999999</v>
      </c>
      <c r="J44" s="298">
        <v>-26914.1</v>
      </c>
      <c r="K44" s="152"/>
      <c r="L44" s="298">
        <v>-26914.1</v>
      </c>
    </row>
    <row r="45" spans="1:12" s="140" customFormat="1" ht="12.75" customHeight="1">
      <c r="A45" s="156" t="s">
        <v>365</v>
      </c>
      <c r="B45" s="161"/>
      <c r="C45" s="157" t="s">
        <v>169</v>
      </c>
      <c r="D45" s="162"/>
      <c r="E45" s="162"/>
      <c r="F45" s="177"/>
      <c r="G45" s="178"/>
      <c r="H45" s="152"/>
      <c r="I45" s="178"/>
      <c r="J45" s="152"/>
      <c r="K45" s="152"/>
      <c r="L45" s="152"/>
    </row>
    <row r="46" spans="1:12" s="140" customFormat="1" ht="12.75" customHeight="1">
      <c r="A46" s="156" t="s">
        <v>367</v>
      </c>
      <c r="B46" s="161"/>
      <c r="C46" s="157" t="s">
        <v>170</v>
      </c>
      <c r="D46" s="162"/>
      <c r="E46" s="162"/>
      <c r="F46" s="177"/>
      <c r="G46" s="178">
        <v>-6730.33</v>
      </c>
      <c r="H46" s="152"/>
      <c r="I46" s="178">
        <v>-6730.33</v>
      </c>
      <c r="J46" s="152">
        <v>-7343.61</v>
      </c>
      <c r="K46" s="152"/>
      <c r="L46" s="152">
        <v>-7343.61</v>
      </c>
    </row>
    <row r="47" spans="1:12" s="140" customFormat="1" ht="12.75" customHeight="1">
      <c r="A47" s="156" t="s">
        <v>369</v>
      </c>
      <c r="B47" s="161"/>
      <c r="C47" s="157" t="s">
        <v>171</v>
      </c>
      <c r="D47" s="162"/>
      <c r="E47" s="162"/>
      <c r="F47" s="169"/>
      <c r="G47" s="299">
        <v>-623.32000000000005</v>
      </c>
      <c r="H47" s="152"/>
      <c r="I47" s="299">
        <v>-623.32000000000005</v>
      </c>
      <c r="J47" s="152">
        <v>-1273.17</v>
      </c>
      <c r="K47" s="152"/>
      <c r="L47" s="152">
        <v>-1273.17</v>
      </c>
    </row>
    <row r="48" spans="1:12" s="140" customFormat="1" ht="12.75" customHeight="1">
      <c r="A48" s="156" t="s">
        <v>371</v>
      </c>
      <c r="B48" s="161"/>
      <c r="C48" s="192" t="s">
        <v>190</v>
      </c>
      <c r="D48" s="190"/>
      <c r="E48" s="190"/>
      <c r="F48" s="169"/>
      <c r="G48" s="178">
        <v>-9651.91</v>
      </c>
      <c r="H48" s="152"/>
      <c r="I48" s="178">
        <v>-9651.91</v>
      </c>
      <c r="J48" s="152">
        <v>-15551.68</v>
      </c>
      <c r="K48" s="152"/>
      <c r="L48" s="152">
        <v>-15551.68</v>
      </c>
    </row>
    <row r="49" spans="1:12" s="140" customFormat="1" ht="12.75" customHeight="1">
      <c r="A49" s="156" t="s">
        <v>172</v>
      </c>
      <c r="B49" s="161"/>
      <c r="C49" s="201" t="s">
        <v>173</v>
      </c>
      <c r="D49" s="158"/>
      <c r="E49" s="158"/>
      <c r="F49" s="169"/>
      <c r="G49" s="299">
        <v>-33168.1</v>
      </c>
      <c r="H49" s="152"/>
      <c r="I49" s="299">
        <v>-33168.1</v>
      </c>
      <c r="J49" s="152">
        <v>-54553.49</v>
      </c>
      <c r="K49" s="152"/>
      <c r="L49" s="152">
        <v>-54553.49</v>
      </c>
    </row>
    <row r="50" spans="1:12" s="140" customFormat="1" ht="12.75" customHeight="1">
      <c r="A50" s="156" t="s">
        <v>174</v>
      </c>
      <c r="B50" s="161"/>
      <c r="C50" s="201" t="s">
        <v>133</v>
      </c>
      <c r="D50" s="158"/>
      <c r="E50" s="158"/>
      <c r="F50" s="169"/>
      <c r="G50" s="178"/>
      <c r="H50" s="152"/>
      <c r="I50" s="178"/>
      <c r="J50" s="152"/>
      <c r="K50" s="152"/>
      <c r="L50" s="152"/>
    </row>
    <row r="51" spans="1:12" s="140" customFormat="1" ht="12.75" customHeight="1">
      <c r="A51" s="156" t="s">
        <v>175</v>
      </c>
      <c r="B51" s="161"/>
      <c r="C51" s="201" t="s">
        <v>176</v>
      </c>
      <c r="D51" s="158"/>
      <c r="E51" s="158"/>
      <c r="F51" s="169"/>
      <c r="G51" s="178">
        <v>-344.92</v>
      </c>
      <c r="H51" s="152"/>
      <c r="I51" s="178">
        <v>-344.92</v>
      </c>
      <c r="J51" s="152">
        <v>-367.16</v>
      </c>
      <c r="K51" s="152"/>
      <c r="L51" s="152">
        <v>-367.16</v>
      </c>
    </row>
    <row r="52" spans="1:12" s="140" customFormat="1" ht="12.75" customHeight="1">
      <c r="A52" s="156" t="s">
        <v>177</v>
      </c>
      <c r="B52" s="161"/>
      <c r="C52" s="201" t="s">
        <v>134</v>
      </c>
      <c r="D52" s="158"/>
      <c r="E52" s="158"/>
      <c r="F52" s="169"/>
      <c r="G52" s="178">
        <v>-127884.46</v>
      </c>
      <c r="H52" s="152"/>
      <c r="I52" s="178">
        <v>-127884.46</v>
      </c>
      <c r="J52" s="152">
        <v>-166801.12</v>
      </c>
      <c r="K52" s="152"/>
      <c r="L52" s="152">
        <v>-166801.12</v>
      </c>
    </row>
    <row r="53" spans="1:12" s="140" customFormat="1" ht="12.75" customHeight="1">
      <c r="A53" s="156" t="s">
        <v>178</v>
      </c>
      <c r="B53" s="161"/>
      <c r="C53" s="201" t="s">
        <v>191</v>
      </c>
      <c r="D53" s="158"/>
      <c r="E53" s="158"/>
      <c r="F53" s="169"/>
      <c r="G53" s="178"/>
      <c r="H53" s="152"/>
      <c r="I53" s="178"/>
      <c r="J53" s="152"/>
      <c r="K53" s="152"/>
      <c r="L53" s="152"/>
    </row>
    <row r="54" spans="1:12" s="140" customFormat="1" ht="12.75" customHeight="1">
      <c r="A54" s="156" t="s">
        <v>179</v>
      </c>
      <c r="B54" s="161"/>
      <c r="C54" s="201" t="s">
        <v>135</v>
      </c>
      <c r="D54" s="158"/>
      <c r="E54" s="158"/>
      <c r="F54" s="169"/>
      <c r="G54" s="299">
        <v>-4275.6000000000004</v>
      </c>
      <c r="H54" s="152"/>
      <c r="I54" s="299">
        <v>-4275.6000000000004</v>
      </c>
      <c r="J54" s="152">
        <v>-7029.95</v>
      </c>
      <c r="K54" s="152"/>
      <c r="L54" s="152">
        <v>-7029.95</v>
      </c>
    </row>
    <row r="55" spans="1:12" s="140" customFormat="1" ht="24.95" customHeight="1">
      <c r="A55" s="150" t="s">
        <v>352</v>
      </c>
      <c r="B55" s="451" t="s">
        <v>136</v>
      </c>
      <c r="C55" s="452"/>
      <c r="D55" s="453"/>
      <c r="E55" s="454"/>
      <c r="F55" s="175"/>
      <c r="G55" s="299">
        <v>-8857.2000000000007</v>
      </c>
      <c r="H55" s="152"/>
      <c r="I55" s="299">
        <v>-8857.2000000000007</v>
      </c>
      <c r="J55" s="152">
        <v>-6246.47</v>
      </c>
      <c r="K55" s="152"/>
      <c r="L55" s="152">
        <v>-6246.47</v>
      </c>
    </row>
    <row r="56" spans="1:12" s="140" customFormat="1" ht="24.95" customHeight="1">
      <c r="A56" s="152" t="s">
        <v>345</v>
      </c>
      <c r="B56" s="498" t="s">
        <v>137</v>
      </c>
      <c r="C56" s="499"/>
      <c r="D56" s="499"/>
      <c r="E56" s="500"/>
      <c r="F56" s="169"/>
      <c r="G56" s="299">
        <v>-8857.2000000000007</v>
      </c>
      <c r="H56" s="152"/>
      <c r="I56" s="299">
        <v>-8857.2000000000007</v>
      </c>
      <c r="J56" s="152">
        <v>-6246.47</v>
      </c>
      <c r="K56" s="152"/>
      <c r="L56" s="152">
        <v>-6246.47</v>
      </c>
    </row>
    <row r="57" spans="1:12" s="140" customFormat="1" ht="24.95" customHeight="1">
      <c r="A57" s="152" t="s">
        <v>347</v>
      </c>
      <c r="B57" s="478" t="s">
        <v>138</v>
      </c>
      <c r="C57" s="479"/>
      <c r="D57" s="479"/>
      <c r="E57" s="480"/>
      <c r="F57" s="169"/>
      <c r="G57" s="178"/>
      <c r="H57" s="152"/>
      <c r="I57" s="178"/>
      <c r="J57" s="152"/>
      <c r="K57" s="152"/>
      <c r="L57" s="152"/>
    </row>
    <row r="58" spans="1:12" s="140" customFormat="1" ht="12.75" customHeight="1">
      <c r="A58" s="152" t="s">
        <v>349</v>
      </c>
      <c r="B58" s="478" t="s">
        <v>139</v>
      </c>
      <c r="C58" s="479"/>
      <c r="D58" s="453"/>
      <c r="E58" s="454"/>
      <c r="F58" s="169"/>
      <c r="G58" s="178"/>
      <c r="H58" s="152"/>
      <c r="I58" s="178"/>
      <c r="J58" s="152"/>
      <c r="K58" s="152"/>
      <c r="L58" s="152"/>
    </row>
    <row r="59" spans="1:12" s="160" customFormat="1" ht="12.75" customHeight="1">
      <c r="A59" s="178" t="s">
        <v>351</v>
      </c>
      <c r="B59" s="202" t="s">
        <v>140</v>
      </c>
      <c r="C59" s="203"/>
      <c r="D59" s="203"/>
      <c r="E59" s="204"/>
      <c r="F59" s="205"/>
      <c r="G59" s="178"/>
      <c r="H59" s="178"/>
      <c r="I59" s="178"/>
      <c r="J59" s="178"/>
      <c r="K59" s="178"/>
      <c r="L59" s="178"/>
    </row>
    <row r="60" spans="1:12" s="160" customFormat="1" ht="24.95" customHeight="1">
      <c r="A60" s="178" t="s">
        <v>149</v>
      </c>
      <c r="B60" s="455" t="s">
        <v>141</v>
      </c>
      <c r="C60" s="456"/>
      <c r="D60" s="466"/>
      <c r="E60" s="464"/>
      <c r="F60" s="205"/>
      <c r="G60" s="178"/>
      <c r="H60" s="178"/>
      <c r="I60" s="178"/>
      <c r="J60" s="178"/>
      <c r="K60" s="178"/>
      <c r="L60" s="178"/>
    </row>
    <row r="61" spans="1:12" s="160" customFormat="1" ht="18.75" customHeight="1">
      <c r="A61" s="178" t="s">
        <v>150</v>
      </c>
      <c r="B61" s="455" t="s">
        <v>142</v>
      </c>
      <c r="C61" s="456"/>
      <c r="D61" s="457"/>
      <c r="E61" s="458"/>
      <c r="F61" s="205"/>
      <c r="G61" s="178"/>
      <c r="H61" s="178"/>
      <c r="I61" s="178"/>
      <c r="J61" s="178"/>
      <c r="K61" s="178"/>
      <c r="L61" s="178"/>
    </row>
    <row r="62" spans="1:12" s="160" customFormat="1" ht="24.95" customHeight="1">
      <c r="A62" s="148" t="s">
        <v>353</v>
      </c>
      <c r="B62" s="467" t="s">
        <v>143</v>
      </c>
      <c r="C62" s="468"/>
      <c r="D62" s="457"/>
      <c r="E62" s="458"/>
      <c r="F62" s="164"/>
      <c r="G62" s="178"/>
      <c r="H62" s="178"/>
      <c r="I62" s="178"/>
      <c r="J62" s="178"/>
      <c r="K62" s="178"/>
      <c r="L62" s="178"/>
    </row>
    <row r="63" spans="1:12" s="160" customFormat="1" ht="12.75" customHeight="1">
      <c r="A63" s="178" t="s">
        <v>345</v>
      </c>
      <c r="B63" s="206" t="s">
        <v>144</v>
      </c>
      <c r="C63" s="161"/>
      <c r="D63" s="161"/>
      <c r="E63" s="164"/>
      <c r="F63" s="164"/>
      <c r="G63" s="178"/>
      <c r="H63" s="178"/>
      <c r="I63" s="178"/>
      <c r="J63" s="178"/>
      <c r="K63" s="178"/>
      <c r="L63" s="178"/>
    </row>
    <row r="64" spans="1:12" s="160" customFormat="1" ht="12.75" customHeight="1">
      <c r="A64" s="178" t="s">
        <v>347</v>
      </c>
      <c r="B64" s="202" t="s">
        <v>151</v>
      </c>
      <c r="C64" s="207"/>
      <c r="D64" s="203"/>
      <c r="E64" s="204"/>
      <c r="F64" s="164"/>
      <c r="G64" s="178"/>
      <c r="H64" s="178"/>
      <c r="I64" s="178"/>
      <c r="J64" s="178"/>
      <c r="K64" s="178"/>
      <c r="L64" s="178"/>
    </row>
    <row r="65" spans="1:12" s="160" customFormat="1" ht="24.75" customHeight="1">
      <c r="A65" s="178" t="s">
        <v>349</v>
      </c>
      <c r="B65" s="455" t="s">
        <v>180</v>
      </c>
      <c r="C65" s="456"/>
      <c r="D65" s="457"/>
      <c r="E65" s="458"/>
      <c r="F65" s="164"/>
      <c r="G65" s="178"/>
      <c r="H65" s="178"/>
      <c r="I65" s="178"/>
      <c r="J65" s="178"/>
      <c r="K65" s="178"/>
      <c r="L65" s="178"/>
    </row>
    <row r="66" spans="1:12" s="160" customFormat="1" ht="30" customHeight="1">
      <c r="A66" s="178" t="s">
        <v>382</v>
      </c>
      <c r="B66" s="455" t="s">
        <v>192</v>
      </c>
      <c r="C66" s="465"/>
      <c r="D66" s="466"/>
      <c r="E66" s="464"/>
      <c r="F66" s="164"/>
      <c r="G66" s="178"/>
      <c r="H66" s="178"/>
      <c r="I66" s="178"/>
      <c r="J66" s="178"/>
      <c r="K66" s="178"/>
      <c r="L66" s="178"/>
    </row>
    <row r="67" spans="1:12" s="160" customFormat="1">
      <c r="A67" s="156" t="s">
        <v>455</v>
      </c>
      <c r="B67" s="208"/>
      <c r="C67" s="209"/>
      <c r="D67" s="157" t="s">
        <v>120</v>
      </c>
      <c r="E67" s="162"/>
      <c r="F67" s="205"/>
      <c r="G67" s="178"/>
      <c r="H67" s="178"/>
      <c r="I67" s="178"/>
      <c r="J67" s="178"/>
      <c r="K67" s="178"/>
      <c r="L67" s="178"/>
    </row>
    <row r="68" spans="1:12" s="160" customFormat="1" ht="12.75" customHeight="1">
      <c r="A68" s="156" t="s">
        <v>456</v>
      </c>
      <c r="B68" s="161"/>
      <c r="C68" s="210"/>
      <c r="D68" s="157" t="s">
        <v>380</v>
      </c>
      <c r="E68" s="162"/>
      <c r="F68" s="164"/>
      <c r="G68" s="178"/>
      <c r="H68" s="178"/>
      <c r="I68" s="178"/>
      <c r="J68" s="178"/>
      <c r="K68" s="178"/>
      <c r="L68" s="178"/>
    </row>
    <row r="69" spans="1:12" s="160" customFormat="1" ht="24.95" customHeight="1">
      <c r="A69" s="156" t="s">
        <v>181</v>
      </c>
      <c r="B69" s="161"/>
      <c r="C69" s="192"/>
      <c r="D69" s="456" t="s">
        <v>193</v>
      </c>
      <c r="E69" s="464"/>
      <c r="F69" s="211"/>
      <c r="G69" s="178"/>
      <c r="H69" s="178"/>
      <c r="I69" s="178"/>
      <c r="J69" s="178"/>
      <c r="K69" s="178"/>
      <c r="L69" s="178"/>
    </row>
    <row r="70" spans="1:12" s="160" customFormat="1" ht="12.75" customHeight="1">
      <c r="A70" s="156" t="s">
        <v>182</v>
      </c>
      <c r="B70" s="161"/>
      <c r="C70" s="192"/>
      <c r="D70" s="157" t="s">
        <v>194</v>
      </c>
      <c r="E70" s="158"/>
      <c r="F70" s="164"/>
      <c r="G70" s="178"/>
      <c r="H70" s="178"/>
      <c r="I70" s="178"/>
      <c r="J70" s="178"/>
      <c r="K70" s="178"/>
      <c r="L70" s="178"/>
    </row>
    <row r="71" spans="1:12" s="140" customFormat="1" ht="36" customHeight="1">
      <c r="A71" s="165" t="s">
        <v>374</v>
      </c>
      <c r="B71" s="455" t="s">
        <v>183</v>
      </c>
      <c r="C71" s="465"/>
      <c r="D71" s="466"/>
      <c r="E71" s="464"/>
      <c r="F71" s="177"/>
      <c r="G71" s="178"/>
      <c r="H71" s="152"/>
      <c r="I71" s="178"/>
      <c r="J71" s="152"/>
      <c r="K71" s="152"/>
      <c r="L71" s="152"/>
    </row>
    <row r="72" spans="1:12" s="140" customFormat="1">
      <c r="A72" s="165" t="s">
        <v>84</v>
      </c>
      <c r="B72" s="176" t="s">
        <v>184</v>
      </c>
      <c r="C72" s="167"/>
      <c r="D72" s="212"/>
      <c r="E72" s="213"/>
      <c r="F72" s="177"/>
      <c r="G72" s="178"/>
      <c r="H72" s="152"/>
      <c r="I72" s="178"/>
      <c r="J72" s="152"/>
      <c r="K72" s="152"/>
      <c r="L72" s="152"/>
    </row>
    <row r="73" spans="1:12" s="140" customFormat="1">
      <c r="A73" s="165" t="s">
        <v>87</v>
      </c>
      <c r="B73" s="176" t="s">
        <v>145</v>
      </c>
      <c r="C73" s="167"/>
      <c r="D73" s="179"/>
      <c r="E73" s="180"/>
      <c r="F73" s="177"/>
      <c r="G73" s="178"/>
      <c r="H73" s="152"/>
      <c r="I73" s="178"/>
      <c r="J73" s="152"/>
      <c r="K73" s="152"/>
      <c r="L73" s="152"/>
    </row>
    <row r="74" spans="1:12" s="140" customFormat="1" ht="39" customHeight="1">
      <c r="A74" s="150" t="s">
        <v>377</v>
      </c>
      <c r="B74" s="459" t="s">
        <v>185</v>
      </c>
      <c r="C74" s="460"/>
      <c r="D74" s="460"/>
      <c r="E74" s="461"/>
      <c r="F74" s="181"/>
      <c r="G74" s="178"/>
      <c r="H74" s="152"/>
      <c r="I74" s="178"/>
      <c r="J74" s="152"/>
      <c r="K74" s="152"/>
      <c r="L74" s="152"/>
    </row>
    <row r="75" spans="1:12" s="140" customFormat="1" ht="24.95" customHeight="1">
      <c r="A75" s="150"/>
      <c r="B75" s="451" t="s">
        <v>146</v>
      </c>
      <c r="C75" s="497"/>
      <c r="D75" s="453"/>
      <c r="E75" s="454"/>
      <c r="F75" s="181"/>
      <c r="G75" s="299">
        <f>SUM(G22+G55)</f>
        <v>19203.620000000181</v>
      </c>
      <c r="H75" s="152"/>
      <c r="I75" s="299">
        <f>SUM(I22+I55)</f>
        <v>19203.620000000181</v>
      </c>
      <c r="J75" s="152">
        <v>-11826.84</v>
      </c>
      <c r="K75" s="152"/>
      <c r="L75" s="152">
        <v>-11826.84</v>
      </c>
    </row>
    <row r="76" spans="1:12" s="140" customFormat="1" ht="24.95" customHeight="1">
      <c r="A76" s="214"/>
      <c r="B76" s="451" t="s">
        <v>147</v>
      </c>
      <c r="C76" s="452"/>
      <c r="D76" s="453"/>
      <c r="E76" s="454"/>
      <c r="F76" s="169"/>
      <c r="G76" s="178">
        <v>413825.44</v>
      </c>
      <c r="H76" s="152"/>
      <c r="I76" s="178">
        <v>413825.44</v>
      </c>
      <c r="J76" s="152">
        <v>425652.28</v>
      </c>
      <c r="K76" s="152"/>
      <c r="L76" s="152">
        <v>425652.28</v>
      </c>
    </row>
    <row r="77" spans="1:12" s="140" customFormat="1" ht="24.95" customHeight="1">
      <c r="A77" s="215"/>
      <c r="B77" s="447" t="s">
        <v>148</v>
      </c>
      <c r="C77" s="448"/>
      <c r="D77" s="449"/>
      <c r="E77" s="450"/>
      <c r="F77" s="169"/>
      <c r="G77" s="178">
        <v>433029.06</v>
      </c>
      <c r="H77" s="152"/>
      <c r="I77" s="178">
        <v>433029.06</v>
      </c>
      <c r="J77" s="152">
        <v>413825.44</v>
      </c>
      <c r="K77" s="152"/>
      <c r="L77" s="152">
        <v>413825.44</v>
      </c>
    </row>
    <row r="78" spans="1:12" s="140" customFormat="1">
      <c r="A78" s="182"/>
      <c r="B78" s="183"/>
      <c r="C78" s="183"/>
      <c r="D78" s="183"/>
      <c r="E78" s="183"/>
      <c r="F78" s="183"/>
      <c r="G78" s="184"/>
      <c r="H78" s="184"/>
      <c r="I78" s="184"/>
      <c r="J78" s="184"/>
      <c r="K78" s="184"/>
    </row>
    <row r="79" spans="1:12" s="140" customFormat="1">
      <c r="A79" s="182"/>
      <c r="B79" s="183"/>
      <c r="C79" s="183"/>
      <c r="D79" s="183"/>
      <c r="E79" s="183"/>
      <c r="F79" s="183"/>
      <c r="G79" s="184"/>
      <c r="H79" s="184"/>
      <c r="I79" s="184"/>
      <c r="J79" s="184"/>
      <c r="K79" s="184"/>
    </row>
    <row r="80" spans="1:12" s="140" customFormat="1">
      <c r="A80" s="280" t="s">
        <v>510</v>
      </c>
      <c r="B80" s="216"/>
      <c r="C80" s="216"/>
      <c r="D80" s="216"/>
      <c r="E80" s="277"/>
      <c r="F80" s="216"/>
      <c r="G80" s="216"/>
      <c r="H80" s="217"/>
      <c r="I80" s="218"/>
      <c r="J80" s="279" t="s">
        <v>512</v>
      </c>
      <c r="K80" s="216"/>
    </row>
    <row r="81" spans="1:12" s="140" customFormat="1" ht="13.5" customHeight="1">
      <c r="A81" s="446" t="s">
        <v>216</v>
      </c>
      <c r="B81" s="446"/>
      <c r="C81" s="446"/>
      <c r="D81" s="446"/>
      <c r="E81" s="446"/>
      <c r="F81" s="446"/>
      <c r="G81" s="446"/>
      <c r="H81" s="219" t="s">
        <v>186</v>
      </c>
      <c r="I81" s="145"/>
      <c r="J81" s="477" t="s">
        <v>420</v>
      </c>
      <c r="K81" s="477"/>
    </row>
    <row r="82" spans="1:12" s="140" customFormat="1">
      <c r="A82" s="462" t="s">
        <v>217</v>
      </c>
      <c r="B82" s="462"/>
      <c r="C82" s="462"/>
      <c r="D82" s="462"/>
      <c r="E82" s="462"/>
    </row>
    <row r="83" spans="1:12" s="140" customFormat="1"/>
    <row r="84" spans="1:12" s="140" customFormat="1">
      <c r="A84" s="281" t="s">
        <v>511</v>
      </c>
      <c r="B84" s="220"/>
      <c r="C84" s="220"/>
      <c r="D84" s="220"/>
      <c r="E84" s="220"/>
      <c r="F84" s="220"/>
      <c r="G84" s="220"/>
      <c r="H84" s="221"/>
      <c r="I84" s="222"/>
      <c r="J84" s="278" t="s">
        <v>513</v>
      </c>
      <c r="K84" s="278"/>
      <c r="L84" s="160"/>
    </row>
    <row r="85" spans="1:12" s="140" customFormat="1">
      <c r="A85" s="472" t="s">
        <v>208</v>
      </c>
      <c r="B85" s="472"/>
      <c r="C85" s="472"/>
      <c r="D85" s="472"/>
      <c r="E85" s="472"/>
      <c r="F85" s="472"/>
      <c r="G85" s="472"/>
      <c r="H85" s="187" t="s">
        <v>186</v>
      </c>
      <c r="I85" s="146"/>
      <c r="J85" s="473" t="s">
        <v>420</v>
      </c>
      <c r="K85" s="473"/>
      <c r="L85" s="160"/>
    </row>
    <row r="86" spans="1:12" s="140" customFormat="1">
      <c r="F86" s="184"/>
    </row>
    <row r="87" spans="1:12" s="140" customFormat="1">
      <c r="F87" s="184"/>
    </row>
    <row r="88" spans="1:12" s="140" customFormat="1">
      <c r="F88" s="184"/>
    </row>
    <row r="89" spans="1:12" s="140" customFormat="1">
      <c r="F89" s="184"/>
    </row>
    <row r="90" spans="1:12" s="140" customFormat="1">
      <c r="F90" s="184"/>
    </row>
    <row r="91" spans="1:12" s="140" customFormat="1">
      <c r="F91" s="184"/>
    </row>
    <row r="92" spans="1:12" s="140" customFormat="1">
      <c r="F92" s="184"/>
    </row>
    <row r="93" spans="1:12" s="140" customFormat="1">
      <c r="F93" s="184"/>
    </row>
    <row r="94" spans="1:12" s="140" customFormat="1">
      <c r="F94" s="184"/>
    </row>
    <row r="95" spans="1:12" s="140" customFormat="1">
      <c r="F95" s="184"/>
    </row>
    <row r="96" spans="1:12" s="140" customFormat="1">
      <c r="F96" s="184"/>
    </row>
    <row r="97" spans="6:6" s="140" customFormat="1">
      <c r="F97" s="184"/>
    </row>
    <row r="98" spans="6:6" s="140" customFormat="1">
      <c r="F98" s="184"/>
    </row>
    <row r="99" spans="6:6" s="140" customFormat="1">
      <c r="F99" s="184"/>
    </row>
    <row r="100" spans="6:6" s="140" customFormat="1">
      <c r="F100" s="184"/>
    </row>
    <row r="101" spans="6:6" s="140" customFormat="1">
      <c r="F101" s="184"/>
    </row>
    <row r="102" spans="6:6" s="140" customFormat="1">
      <c r="F102" s="184"/>
    </row>
    <row r="103" spans="6:6" s="140" customFormat="1">
      <c r="F103" s="184"/>
    </row>
    <row r="104" spans="6:6" s="140" customFormat="1">
      <c r="F104" s="184"/>
    </row>
    <row r="105" spans="6:6" s="140" customFormat="1">
      <c r="F105" s="184"/>
    </row>
    <row r="106" spans="6:6" s="140" customFormat="1">
      <c r="F106" s="184"/>
    </row>
  </sheetData>
  <mergeCells count="42">
    <mergeCell ref="A13:L13"/>
    <mergeCell ref="A12:F12"/>
    <mergeCell ref="B75:E75"/>
    <mergeCell ref="B58:E58"/>
    <mergeCell ref="B55:E55"/>
    <mergeCell ref="B56:E56"/>
    <mergeCell ref="A14:L14"/>
    <mergeCell ref="J19:L19"/>
    <mergeCell ref="F18:L18"/>
    <mergeCell ref="C38:E38"/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85:G85"/>
    <mergeCell ref="J85:K85"/>
    <mergeCell ref="C40:E40"/>
    <mergeCell ref="B22:E22"/>
    <mergeCell ref="D27:E27"/>
    <mergeCell ref="B24:E24"/>
    <mergeCell ref="J81:K81"/>
    <mergeCell ref="B60:E60"/>
    <mergeCell ref="B57:E57"/>
    <mergeCell ref="B71:E71"/>
    <mergeCell ref="A17:L17"/>
    <mergeCell ref="D69:E69"/>
    <mergeCell ref="B61:E61"/>
    <mergeCell ref="B66:E66"/>
    <mergeCell ref="B62:E62"/>
    <mergeCell ref="B21:E21"/>
    <mergeCell ref="A81:G81"/>
    <mergeCell ref="B77:E77"/>
    <mergeCell ref="B76:E76"/>
    <mergeCell ref="B65:E65"/>
    <mergeCell ref="B74:E74"/>
    <mergeCell ref="A82:E82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82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opLeftCell="A19" workbookViewId="0">
      <selection activeCell="F21" sqref="F21:F24"/>
    </sheetView>
  </sheetViews>
  <sheetFormatPr defaultRowHeight="12.75"/>
  <cols>
    <col min="1" max="1" width="5.42578125" style="98" customWidth="1"/>
    <col min="2" max="2" width="0.28515625" style="98" customWidth="1"/>
    <col min="3" max="3" width="2" style="98" customWidth="1"/>
    <col min="4" max="4" width="32.5703125" style="98" customWidth="1"/>
    <col min="5" max="5" width="6.7109375" style="98" customWidth="1"/>
    <col min="6" max="8" width="12" style="98" customWidth="1"/>
    <col min="9" max="9" width="13.28515625" style="98" customWidth="1"/>
    <col min="10" max="11" width="12" style="98" customWidth="1"/>
    <col min="12" max="12" width="8.42578125" style="98" customWidth="1"/>
    <col min="13" max="13" width="9.7109375" style="98" customWidth="1"/>
    <col min="14" max="14" width="8.7109375" style="98" customWidth="1"/>
    <col min="15" max="16384" width="9.140625" style="98"/>
  </cols>
  <sheetData>
    <row r="1" spans="1:13">
      <c r="D1" s="98" t="s">
        <v>507</v>
      </c>
      <c r="J1" s="98" t="s">
        <v>521</v>
      </c>
    </row>
    <row r="2" spans="1:13">
      <c r="D2" s="98" t="s">
        <v>518</v>
      </c>
      <c r="J2" s="90" t="s">
        <v>3</v>
      </c>
    </row>
    <row r="3" spans="1:13">
      <c r="D3" s="282">
        <v>43035</v>
      </c>
      <c r="J3" s="33" t="s">
        <v>309</v>
      </c>
    </row>
    <row r="5" spans="1:13" ht="30" customHeight="1">
      <c r="A5" s="504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</row>
    <row r="6" spans="1:13">
      <c r="D6" s="505"/>
      <c r="E6" s="505"/>
      <c r="F6" s="505"/>
      <c r="G6" s="505"/>
      <c r="H6" s="505"/>
      <c r="I6" s="505"/>
      <c r="J6" s="505"/>
      <c r="K6" s="505"/>
      <c r="L6" s="505"/>
      <c r="M6" s="505"/>
    </row>
    <row r="7" spans="1:13" ht="12.75" customHeight="1">
      <c r="A7" s="506" t="s">
        <v>5</v>
      </c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</row>
    <row r="8" spans="1:13">
      <c r="J8" s="98" t="s">
        <v>509</v>
      </c>
    </row>
    <row r="9" spans="1:13" ht="27" customHeight="1">
      <c r="A9" s="507" t="s">
        <v>307</v>
      </c>
      <c r="B9" s="509" t="s">
        <v>339</v>
      </c>
      <c r="C9" s="510"/>
      <c r="D9" s="511"/>
      <c r="E9" s="507" t="s">
        <v>422</v>
      </c>
      <c r="F9" s="507" t="s">
        <v>423</v>
      </c>
      <c r="G9" s="507" t="s">
        <v>424</v>
      </c>
      <c r="H9" s="507"/>
      <c r="I9" s="507"/>
      <c r="J9" s="507" t="s">
        <v>6</v>
      </c>
      <c r="K9" s="507"/>
      <c r="L9" s="515" t="s">
        <v>428</v>
      </c>
      <c r="M9" s="507" t="s">
        <v>113</v>
      </c>
    </row>
    <row r="10" spans="1:13" ht="101.25" customHeight="1">
      <c r="A10" s="508"/>
      <c r="B10" s="512"/>
      <c r="C10" s="513"/>
      <c r="D10" s="514"/>
      <c r="E10" s="507"/>
      <c r="F10" s="507"/>
      <c r="G10" s="41" t="s">
        <v>24</v>
      </c>
      <c r="H10" s="41" t="s">
        <v>7</v>
      </c>
      <c r="I10" s="41" t="s">
        <v>8</v>
      </c>
      <c r="J10" s="41" t="s">
        <v>9</v>
      </c>
      <c r="K10" s="41" t="s">
        <v>10</v>
      </c>
      <c r="L10" s="516"/>
      <c r="M10" s="507"/>
    </row>
    <row r="11" spans="1:13">
      <c r="A11" s="114">
        <v>1</v>
      </c>
      <c r="B11" s="233"/>
      <c r="C11" s="234"/>
      <c r="D11" s="235">
        <v>2</v>
      </c>
      <c r="E11" s="236">
        <v>3</v>
      </c>
      <c r="F11" s="236">
        <v>4</v>
      </c>
      <c r="G11" s="236">
        <v>5</v>
      </c>
      <c r="H11" s="236">
        <v>6</v>
      </c>
      <c r="I11" s="236">
        <v>7</v>
      </c>
      <c r="J11" s="236">
        <v>8</v>
      </c>
      <c r="K11" s="236">
        <v>9</v>
      </c>
      <c r="L11" s="236">
        <v>10</v>
      </c>
      <c r="M11" s="46">
        <v>11</v>
      </c>
    </row>
    <row r="12" spans="1:13" ht="24.95" customHeight="1">
      <c r="A12" s="237" t="s">
        <v>308</v>
      </c>
      <c r="B12" s="519" t="s">
        <v>239</v>
      </c>
      <c r="C12" s="520"/>
      <c r="D12" s="521"/>
      <c r="E12" s="239"/>
      <c r="F12" s="236">
        <v>2943.86</v>
      </c>
      <c r="G12" s="236"/>
      <c r="H12" s="236"/>
      <c r="I12" s="236"/>
      <c r="J12" s="236"/>
      <c r="K12" s="236"/>
      <c r="L12" s="236"/>
      <c r="M12" s="236">
        <f>SUM(F12:L12)</f>
        <v>2943.86</v>
      </c>
    </row>
    <row r="13" spans="1:13">
      <c r="A13" s="86" t="s">
        <v>310</v>
      </c>
      <c r="B13" s="240"/>
      <c r="C13" s="241" t="s">
        <v>11</v>
      </c>
      <c r="D13" s="242"/>
      <c r="E13" s="239"/>
      <c r="F13" s="284"/>
      <c r="G13" s="236"/>
      <c r="H13" s="236"/>
      <c r="I13" s="236"/>
      <c r="J13" s="236"/>
      <c r="K13" s="285"/>
      <c r="L13" s="285"/>
      <c r="M13" s="286"/>
    </row>
    <row r="14" spans="1:13">
      <c r="A14" s="243" t="s">
        <v>199</v>
      </c>
      <c r="B14" s="244"/>
      <c r="C14" s="234"/>
      <c r="D14" s="245" t="s">
        <v>242</v>
      </c>
      <c r="E14" s="239"/>
      <c r="F14" s="284"/>
      <c r="G14" s="236"/>
      <c r="H14" s="236"/>
      <c r="I14" s="236"/>
      <c r="J14" s="236"/>
      <c r="K14" s="285"/>
      <c r="L14" s="285"/>
      <c r="M14" s="286"/>
    </row>
    <row r="15" spans="1:13" ht="25.5">
      <c r="A15" s="246" t="s">
        <v>200</v>
      </c>
      <c r="B15" s="234"/>
      <c r="C15" s="234"/>
      <c r="D15" s="245" t="s">
        <v>243</v>
      </c>
      <c r="E15" s="239"/>
      <c r="F15" s="287"/>
      <c r="G15" s="236"/>
      <c r="H15" s="236"/>
      <c r="I15" s="236"/>
      <c r="J15" s="236"/>
      <c r="K15" s="285"/>
      <c r="L15" s="285"/>
      <c r="M15" s="236"/>
    </row>
    <row r="16" spans="1:13" ht="28.5" customHeight="1">
      <c r="A16" s="247" t="s">
        <v>312</v>
      </c>
      <c r="B16" s="248"/>
      <c r="C16" s="522" t="s">
        <v>12</v>
      </c>
      <c r="D16" s="523"/>
      <c r="E16" s="239"/>
      <c r="F16" s="236"/>
      <c r="G16" s="236"/>
      <c r="H16" s="236"/>
      <c r="I16" s="236"/>
      <c r="J16" s="236"/>
      <c r="K16" s="236"/>
      <c r="L16" s="236"/>
      <c r="M16" s="288"/>
    </row>
    <row r="17" spans="1:13">
      <c r="A17" s="243" t="s">
        <v>201</v>
      </c>
      <c r="B17" s="249"/>
      <c r="C17" s="234"/>
      <c r="D17" s="245" t="s">
        <v>245</v>
      </c>
      <c r="E17" s="239"/>
      <c r="F17" s="236"/>
      <c r="G17" s="236"/>
      <c r="H17" s="236"/>
      <c r="I17" s="236"/>
      <c r="J17" s="236"/>
      <c r="K17" s="236"/>
      <c r="L17" s="236"/>
      <c r="M17" s="288"/>
    </row>
    <row r="18" spans="1:13">
      <c r="A18" s="243" t="s">
        <v>202</v>
      </c>
      <c r="B18" s="249"/>
      <c r="C18" s="234"/>
      <c r="D18" s="245" t="s">
        <v>246</v>
      </c>
      <c r="E18" s="239"/>
      <c r="F18" s="236"/>
      <c r="G18" s="236"/>
      <c r="H18" s="236"/>
      <c r="I18" s="236"/>
      <c r="J18" s="236"/>
      <c r="K18" s="236"/>
      <c r="L18" s="236"/>
      <c r="M18" s="288"/>
    </row>
    <row r="19" spans="1:13">
      <c r="A19" s="243" t="s">
        <v>270</v>
      </c>
      <c r="B19" s="249"/>
      <c r="C19" s="234"/>
      <c r="D19" s="245" t="s">
        <v>247</v>
      </c>
      <c r="E19" s="239"/>
      <c r="F19" s="236"/>
      <c r="G19" s="236"/>
      <c r="H19" s="236"/>
      <c r="I19" s="236"/>
      <c r="J19" s="236"/>
      <c r="K19" s="236"/>
      <c r="L19" s="236"/>
      <c r="M19" s="288"/>
    </row>
    <row r="20" spans="1:13">
      <c r="A20" s="86" t="s">
        <v>313</v>
      </c>
      <c r="B20" s="250"/>
      <c r="C20" s="251" t="s">
        <v>289</v>
      </c>
      <c r="D20" s="252"/>
      <c r="E20" s="239"/>
      <c r="F20" s="236"/>
      <c r="G20" s="236"/>
      <c r="H20" s="236"/>
      <c r="I20" s="236"/>
      <c r="J20" s="289"/>
      <c r="K20" s="285"/>
      <c r="L20" s="285"/>
      <c r="M20" s="236"/>
    </row>
    <row r="21" spans="1:13" ht="24.95" customHeight="1">
      <c r="A21" s="237" t="s">
        <v>314</v>
      </c>
      <c r="B21" s="524" t="s">
        <v>248</v>
      </c>
      <c r="C21" s="525"/>
      <c r="D21" s="526"/>
      <c r="E21" s="239"/>
      <c r="F21" s="236">
        <v>2943.86</v>
      </c>
      <c r="G21" s="236"/>
      <c r="H21" s="236"/>
      <c r="I21" s="236"/>
      <c r="J21" s="236"/>
      <c r="K21" s="236"/>
      <c r="L21" s="236"/>
      <c r="M21" s="288">
        <f>SUM(F21:L21)</f>
        <v>2943.86</v>
      </c>
    </row>
    <row r="22" spans="1:13" ht="24.95" customHeight="1">
      <c r="A22" s="237" t="s">
        <v>315</v>
      </c>
      <c r="B22" s="519" t="s">
        <v>13</v>
      </c>
      <c r="C22" s="520"/>
      <c r="D22" s="521"/>
      <c r="E22" s="46" t="s">
        <v>196</v>
      </c>
      <c r="F22" s="236">
        <v>-2379.06</v>
      </c>
      <c r="G22" s="236"/>
      <c r="H22" s="46" t="s">
        <v>196</v>
      </c>
      <c r="I22" s="46"/>
      <c r="J22" s="46" t="s">
        <v>196</v>
      </c>
      <c r="K22" s="46" t="s">
        <v>196</v>
      </c>
      <c r="L22" s="46"/>
      <c r="M22" s="288">
        <f>SUM(F22:L22)</f>
        <v>-2379.06</v>
      </c>
    </row>
    <row r="23" spans="1:13" ht="30" customHeight="1">
      <c r="A23" s="86" t="s">
        <v>316</v>
      </c>
      <c r="B23" s="238"/>
      <c r="C23" s="527" t="s">
        <v>14</v>
      </c>
      <c r="D23" s="528"/>
      <c r="E23" s="46" t="s">
        <v>196</v>
      </c>
      <c r="F23" s="236"/>
      <c r="G23" s="236"/>
      <c r="H23" s="46" t="s">
        <v>196</v>
      </c>
      <c r="I23" s="46"/>
      <c r="J23" s="46" t="s">
        <v>196</v>
      </c>
      <c r="K23" s="46" t="s">
        <v>196</v>
      </c>
      <c r="L23" s="46"/>
      <c r="M23" s="236"/>
    </row>
    <row r="24" spans="1:13" ht="26.25" customHeight="1">
      <c r="A24" s="86" t="s">
        <v>317</v>
      </c>
      <c r="B24" s="240"/>
      <c r="C24" s="529" t="s">
        <v>15</v>
      </c>
      <c r="D24" s="537"/>
      <c r="E24" s="46" t="s">
        <v>196</v>
      </c>
      <c r="F24" s="286">
        <v>-126.9</v>
      </c>
      <c r="G24" s="286"/>
      <c r="H24" s="283" t="s">
        <v>196</v>
      </c>
      <c r="I24" s="283"/>
      <c r="J24" s="283" t="s">
        <v>196</v>
      </c>
      <c r="K24" s="283" t="s">
        <v>196</v>
      </c>
      <c r="L24" s="283"/>
      <c r="M24" s="286">
        <f>SUM(F24:L24)</f>
        <v>-126.9</v>
      </c>
    </row>
    <row r="25" spans="1:13" ht="24.95" customHeight="1">
      <c r="A25" s="86" t="s">
        <v>318</v>
      </c>
      <c r="B25" s="240"/>
      <c r="C25" s="529" t="s">
        <v>16</v>
      </c>
      <c r="D25" s="530"/>
      <c r="E25" s="46" t="s">
        <v>196</v>
      </c>
      <c r="F25" s="289"/>
      <c r="G25" s="289"/>
      <c r="H25" s="46" t="s">
        <v>196</v>
      </c>
      <c r="I25" s="253"/>
      <c r="J25" s="46" t="s">
        <v>196</v>
      </c>
      <c r="K25" s="46" t="s">
        <v>196</v>
      </c>
      <c r="L25" s="46"/>
      <c r="M25" s="288"/>
    </row>
    <row r="26" spans="1:13">
      <c r="A26" s="243" t="s">
        <v>253</v>
      </c>
      <c r="B26" s="244"/>
      <c r="C26" s="254"/>
      <c r="D26" s="255" t="s">
        <v>245</v>
      </c>
      <c r="E26" s="7" t="s">
        <v>196</v>
      </c>
      <c r="F26" s="290"/>
      <c r="G26" s="290"/>
      <c r="H26" s="7" t="s">
        <v>196</v>
      </c>
      <c r="I26" s="256"/>
      <c r="J26" s="7" t="s">
        <v>196</v>
      </c>
      <c r="K26" s="7" t="s">
        <v>196</v>
      </c>
      <c r="L26" s="7"/>
      <c r="M26" s="288"/>
    </row>
    <row r="27" spans="1:13">
      <c r="A27" s="243" t="s">
        <v>254</v>
      </c>
      <c r="B27" s="244"/>
      <c r="C27" s="254"/>
      <c r="D27" s="255" t="s">
        <v>246</v>
      </c>
      <c r="E27" s="7" t="s">
        <v>196</v>
      </c>
      <c r="F27" s="290"/>
      <c r="G27" s="290"/>
      <c r="H27" s="7" t="s">
        <v>196</v>
      </c>
      <c r="I27" s="256"/>
      <c r="J27" s="7" t="s">
        <v>196</v>
      </c>
      <c r="K27" s="7" t="s">
        <v>196</v>
      </c>
      <c r="L27" s="7"/>
      <c r="M27" s="288"/>
    </row>
    <row r="28" spans="1:13">
      <c r="A28" s="243" t="s">
        <v>255</v>
      </c>
      <c r="B28" s="244"/>
      <c r="C28" s="254"/>
      <c r="D28" s="255" t="s">
        <v>247</v>
      </c>
      <c r="E28" s="7" t="s">
        <v>196</v>
      </c>
      <c r="F28" s="290"/>
      <c r="G28" s="290"/>
      <c r="H28" s="7" t="s">
        <v>196</v>
      </c>
      <c r="I28" s="256"/>
      <c r="J28" s="7" t="s">
        <v>196</v>
      </c>
      <c r="K28" s="7" t="s">
        <v>196</v>
      </c>
      <c r="L28" s="7"/>
      <c r="M28" s="288"/>
    </row>
    <row r="29" spans="1:13">
      <c r="A29" s="114" t="s">
        <v>319</v>
      </c>
      <c r="B29" s="249"/>
      <c r="C29" s="257" t="s">
        <v>289</v>
      </c>
      <c r="D29" s="245"/>
      <c r="E29" s="46" t="s">
        <v>196</v>
      </c>
      <c r="F29" s="291"/>
      <c r="G29" s="291"/>
      <c r="H29" s="46" t="s">
        <v>196</v>
      </c>
      <c r="I29" s="258"/>
      <c r="J29" s="46" t="s">
        <v>196</v>
      </c>
      <c r="K29" s="46" t="s">
        <v>196</v>
      </c>
      <c r="L29" s="46"/>
      <c r="M29" s="288"/>
    </row>
    <row r="30" spans="1:13" ht="24.95" customHeight="1">
      <c r="A30" s="237" t="s">
        <v>320</v>
      </c>
      <c r="B30" s="531" t="s">
        <v>17</v>
      </c>
      <c r="C30" s="532"/>
      <c r="D30" s="533"/>
      <c r="E30" s="46" t="s">
        <v>196</v>
      </c>
      <c r="F30" s="288">
        <v>-2505.96</v>
      </c>
      <c r="G30" s="236"/>
      <c r="H30" s="46" t="s">
        <v>196</v>
      </c>
      <c r="I30" s="46"/>
      <c r="J30" s="46" t="s">
        <v>196</v>
      </c>
      <c r="K30" s="46" t="s">
        <v>196</v>
      </c>
      <c r="L30" s="46"/>
      <c r="M30" s="288">
        <f>SUM(F30:L30)</f>
        <v>-2505.96</v>
      </c>
    </row>
    <row r="31" spans="1:13" ht="24.95" customHeight="1">
      <c r="A31" s="86" t="s">
        <v>321</v>
      </c>
      <c r="B31" s="519" t="s">
        <v>257</v>
      </c>
      <c r="C31" s="520"/>
      <c r="D31" s="521"/>
      <c r="E31" s="239"/>
      <c r="F31" s="236"/>
      <c r="G31" s="236"/>
      <c r="H31" s="236"/>
      <c r="I31" s="236"/>
      <c r="J31" s="236"/>
      <c r="K31" s="236"/>
      <c r="L31" s="236"/>
      <c r="M31" s="288"/>
    </row>
    <row r="32" spans="1:13" ht="24.95" customHeight="1">
      <c r="A32" s="86" t="s">
        <v>322</v>
      </c>
      <c r="B32" s="238"/>
      <c r="C32" s="527" t="s">
        <v>258</v>
      </c>
      <c r="D32" s="528"/>
      <c r="E32" s="239"/>
      <c r="F32" s="236"/>
      <c r="G32" s="236"/>
      <c r="H32" s="236"/>
      <c r="I32" s="236"/>
      <c r="J32" s="236"/>
      <c r="K32" s="236"/>
      <c r="L32" s="236"/>
      <c r="M32" s="288"/>
    </row>
    <row r="33" spans="1:13" ht="33" customHeight="1">
      <c r="A33" s="86" t="s">
        <v>323</v>
      </c>
      <c r="B33" s="240"/>
      <c r="C33" s="517" t="s">
        <v>18</v>
      </c>
      <c r="D33" s="518"/>
      <c r="E33" s="239"/>
      <c r="F33" s="236"/>
      <c r="G33" s="236"/>
      <c r="H33" s="236"/>
      <c r="I33" s="236"/>
      <c r="J33" s="236"/>
      <c r="K33" s="236"/>
      <c r="L33" s="236"/>
      <c r="M33" s="288"/>
    </row>
    <row r="34" spans="1:13" ht="29.25" customHeight="1">
      <c r="A34" s="86" t="s">
        <v>324</v>
      </c>
      <c r="B34" s="240"/>
      <c r="C34" s="529" t="s">
        <v>260</v>
      </c>
      <c r="D34" s="530"/>
      <c r="E34" s="239"/>
      <c r="F34" s="236"/>
      <c r="G34" s="236"/>
      <c r="H34" s="236"/>
      <c r="I34" s="236"/>
      <c r="J34" s="236"/>
      <c r="K34" s="236"/>
      <c r="L34" s="236"/>
      <c r="M34" s="288"/>
    </row>
    <row r="35" spans="1:13" ht="24.95" customHeight="1">
      <c r="A35" s="237" t="s">
        <v>326</v>
      </c>
      <c r="B35" s="240"/>
      <c r="C35" s="529" t="s">
        <v>19</v>
      </c>
      <c r="D35" s="530"/>
      <c r="E35" s="239"/>
      <c r="F35" s="236"/>
      <c r="G35" s="236"/>
      <c r="H35" s="236"/>
      <c r="I35" s="236"/>
      <c r="J35" s="236"/>
      <c r="K35" s="236"/>
      <c r="L35" s="236"/>
      <c r="M35" s="288"/>
    </row>
    <row r="36" spans="1:13">
      <c r="A36" s="243" t="s">
        <v>262</v>
      </c>
      <c r="B36" s="244"/>
      <c r="C36" s="254"/>
      <c r="D36" s="255" t="s">
        <v>245</v>
      </c>
      <c r="E36" s="239"/>
      <c r="F36" s="236"/>
      <c r="G36" s="236"/>
      <c r="H36" s="236"/>
      <c r="I36" s="236"/>
      <c r="J36" s="236"/>
      <c r="K36" s="236"/>
      <c r="L36" s="236"/>
      <c r="M36" s="288"/>
    </row>
    <row r="37" spans="1:13">
      <c r="A37" s="243" t="s">
        <v>263</v>
      </c>
      <c r="B37" s="244"/>
      <c r="C37" s="254"/>
      <c r="D37" s="255" t="s">
        <v>246</v>
      </c>
      <c r="E37" s="239"/>
      <c r="F37" s="236"/>
      <c r="G37" s="236"/>
      <c r="H37" s="236"/>
      <c r="I37" s="236"/>
      <c r="J37" s="236"/>
      <c r="K37" s="236"/>
      <c r="L37" s="236"/>
      <c r="M37" s="288"/>
    </row>
    <row r="38" spans="1:13">
      <c r="A38" s="243" t="s">
        <v>264</v>
      </c>
      <c r="B38" s="244"/>
      <c r="C38" s="254"/>
      <c r="D38" s="255" t="s">
        <v>247</v>
      </c>
      <c r="E38" s="239"/>
      <c r="F38" s="236"/>
      <c r="G38" s="236"/>
      <c r="H38" s="236"/>
      <c r="I38" s="236"/>
      <c r="J38" s="236"/>
      <c r="K38" s="236"/>
      <c r="L38" s="236"/>
      <c r="M38" s="288"/>
    </row>
    <row r="39" spans="1:13">
      <c r="A39" s="86" t="s">
        <v>327</v>
      </c>
      <c r="B39" s="240"/>
      <c r="C39" s="259" t="s">
        <v>289</v>
      </c>
      <c r="D39" s="242"/>
      <c r="E39" s="239"/>
      <c r="F39" s="236"/>
      <c r="G39" s="236"/>
      <c r="H39" s="236"/>
      <c r="I39" s="236"/>
      <c r="J39" s="236"/>
      <c r="K39" s="236"/>
      <c r="L39" s="236"/>
      <c r="M39" s="288"/>
    </row>
    <row r="40" spans="1:13" ht="26.25" customHeight="1">
      <c r="A40" s="237" t="s">
        <v>328</v>
      </c>
      <c r="B40" s="531" t="s">
        <v>20</v>
      </c>
      <c r="C40" s="532"/>
      <c r="D40" s="533"/>
      <c r="E40" s="239"/>
      <c r="F40" s="236"/>
      <c r="G40" s="236"/>
      <c r="H40" s="236"/>
      <c r="I40" s="236"/>
      <c r="J40" s="236"/>
      <c r="K40" s="236"/>
      <c r="L40" s="236"/>
      <c r="M40" s="288"/>
    </row>
    <row r="41" spans="1:13" ht="24.95" customHeight="1">
      <c r="A41" s="237" t="s">
        <v>329</v>
      </c>
      <c r="B41" s="534" t="s">
        <v>21</v>
      </c>
      <c r="C41" s="535"/>
      <c r="D41" s="536"/>
      <c r="E41" s="239"/>
      <c r="F41" s="286">
        <v>437.9</v>
      </c>
      <c r="G41" s="286"/>
      <c r="H41" s="286"/>
      <c r="I41" s="286"/>
      <c r="J41" s="286"/>
      <c r="K41" s="286"/>
      <c r="L41" s="286"/>
      <c r="M41" s="292">
        <f>SUM(F41:L41)</f>
        <v>437.9</v>
      </c>
    </row>
    <row r="42" spans="1:13" ht="24.95" customHeight="1">
      <c r="A42" s="237" t="s">
        <v>330</v>
      </c>
      <c r="B42" s="531" t="s">
        <v>22</v>
      </c>
      <c r="C42" s="532"/>
      <c r="D42" s="533"/>
      <c r="E42" s="239"/>
      <c r="F42" s="286">
        <v>564.79999999999995</v>
      </c>
      <c r="G42" s="236"/>
      <c r="H42" s="236"/>
      <c r="I42" s="236"/>
      <c r="J42" s="236"/>
      <c r="K42" s="236"/>
      <c r="L42" s="236"/>
      <c r="M42" s="292">
        <v>564.79999999999995</v>
      </c>
    </row>
    <row r="43" spans="1:13">
      <c r="A43" s="95" t="s">
        <v>25</v>
      </c>
      <c r="B43" s="95"/>
      <c r="C43" s="95"/>
      <c r="D43" s="95"/>
      <c r="E43" s="95"/>
      <c r="F43" s="95"/>
    </row>
    <row r="44" spans="1:13">
      <c r="A44" s="260" t="s">
        <v>23</v>
      </c>
    </row>
    <row r="47" spans="1:13">
      <c r="D47" s="98" t="s">
        <v>510</v>
      </c>
      <c r="I47" s="98" t="s">
        <v>512</v>
      </c>
    </row>
    <row r="50" spans="4:9">
      <c r="D50" s="98" t="s">
        <v>511</v>
      </c>
      <c r="I50" s="98" t="s">
        <v>513</v>
      </c>
    </row>
  </sheetData>
  <mergeCells count="27">
    <mergeCell ref="C34:D34"/>
    <mergeCell ref="C35:D35"/>
    <mergeCell ref="B40:D40"/>
    <mergeCell ref="B41:D41"/>
    <mergeCell ref="B42:D42"/>
    <mergeCell ref="C24:D24"/>
    <mergeCell ref="C25:D25"/>
    <mergeCell ref="B30:D30"/>
    <mergeCell ref="B31:D31"/>
    <mergeCell ref="C32:D32"/>
    <mergeCell ref="C33:D33"/>
    <mergeCell ref="M9:M10"/>
    <mergeCell ref="B12:D12"/>
    <mergeCell ref="C16:D16"/>
    <mergeCell ref="B21:D21"/>
    <mergeCell ref="B22:D22"/>
    <mergeCell ref="C23:D23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opLeftCell="A36" workbookViewId="0">
      <selection activeCell="R20" sqref="R20:R24"/>
    </sheetView>
  </sheetViews>
  <sheetFormatPr defaultRowHeight="12.75"/>
  <cols>
    <col min="1" max="1" width="5.28515625" style="93" customWidth="1"/>
    <col min="2" max="2" width="0.28515625" style="37" customWidth="1"/>
    <col min="3" max="3" width="1.5703125" style="37" customWidth="1"/>
    <col min="4" max="4" width="24" style="37" customWidth="1"/>
    <col min="5" max="5" width="6.28515625" style="37" customWidth="1"/>
    <col min="6" max="6" width="7.28515625" style="37" customWidth="1"/>
    <col min="7" max="7" width="7" style="37" customWidth="1"/>
    <col min="8" max="8" width="8.28515625" style="37" customWidth="1"/>
    <col min="9" max="9" width="8" style="37" customWidth="1"/>
    <col min="10" max="10" width="9.42578125" style="37" customWidth="1"/>
    <col min="11" max="11" width="9" style="37" customWidth="1"/>
    <col min="12" max="12" width="7.7109375" style="37" customWidth="1"/>
    <col min="13" max="13" width="8.28515625" style="37" customWidth="1"/>
    <col min="14" max="14" width="7.42578125" style="37" customWidth="1"/>
    <col min="15" max="15" width="9.42578125" style="37" customWidth="1"/>
    <col min="16" max="16" width="8.28515625" style="37" customWidth="1"/>
    <col min="17" max="17" width="7.7109375" style="37" customWidth="1"/>
    <col min="18" max="18" width="10.42578125" style="37" customWidth="1"/>
    <col min="19" max="16384" width="9.140625" style="37"/>
  </cols>
  <sheetData>
    <row r="1" spans="1:18">
      <c r="D1" s="300" t="s">
        <v>507</v>
      </c>
      <c r="N1" s="93" t="s">
        <v>522</v>
      </c>
      <c r="O1" s="302"/>
    </row>
    <row r="2" spans="1:18">
      <c r="A2" s="33"/>
      <c r="B2" s="89"/>
      <c r="C2" s="89"/>
      <c r="D2" s="301" t="s">
        <v>519</v>
      </c>
      <c r="E2" s="89"/>
      <c r="F2" s="89"/>
      <c r="G2" s="89"/>
      <c r="H2" s="89"/>
      <c r="I2" s="89"/>
      <c r="J2" s="89"/>
      <c r="K2" s="89"/>
      <c r="L2" s="89"/>
      <c r="N2" s="90" t="s">
        <v>225</v>
      </c>
      <c r="O2" s="94"/>
      <c r="P2" s="94"/>
      <c r="Q2" s="94"/>
      <c r="R2" s="94"/>
    </row>
    <row r="3" spans="1:18" ht="19.5" customHeight="1">
      <c r="A3" s="33"/>
      <c r="B3" s="89"/>
      <c r="C3" s="89"/>
      <c r="D3" s="303">
        <v>43035</v>
      </c>
      <c r="E3" s="89"/>
      <c r="F3" s="89"/>
      <c r="G3" s="89"/>
      <c r="H3" s="89"/>
      <c r="I3" s="89"/>
      <c r="J3" s="89"/>
      <c r="K3" s="89"/>
      <c r="L3" s="89"/>
      <c r="M3" s="33"/>
      <c r="N3" s="33" t="s">
        <v>309</v>
      </c>
      <c r="O3" s="33"/>
      <c r="P3" s="33"/>
      <c r="Q3" s="33"/>
    </row>
    <row r="4" spans="1:18" ht="31.5" customHeight="1">
      <c r="A4" s="538" t="s">
        <v>226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</row>
    <row r="5" spans="1:18" ht="4.5" customHeight="1">
      <c r="A5" s="3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20.25" customHeight="1">
      <c r="A6" s="538" t="s">
        <v>227</v>
      </c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</row>
    <row r="7" spans="1:18" ht="18" customHeight="1">
      <c r="A7" s="3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301" t="s">
        <v>509</v>
      </c>
      <c r="O7" s="89"/>
      <c r="P7" s="89"/>
      <c r="Q7" s="89"/>
      <c r="R7" s="89"/>
    </row>
    <row r="8" spans="1:18" ht="27" customHeight="1">
      <c r="A8" s="539" t="s">
        <v>228</v>
      </c>
      <c r="B8" s="540" t="s">
        <v>339</v>
      </c>
      <c r="C8" s="540"/>
      <c r="D8" s="540"/>
      <c r="E8" s="539" t="s">
        <v>429</v>
      </c>
      <c r="F8" s="539" t="s">
        <v>430</v>
      </c>
      <c r="G8" s="539"/>
      <c r="H8" s="539" t="s">
        <v>229</v>
      </c>
      <c r="I8" s="539" t="s">
        <v>230</v>
      </c>
      <c r="J8" s="539" t="s">
        <v>433</v>
      </c>
      <c r="K8" s="539" t="s">
        <v>231</v>
      </c>
      <c r="L8" s="539" t="s">
        <v>232</v>
      </c>
      <c r="M8" s="539" t="s">
        <v>436</v>
      </c>
      <c r="N8" s="539" t="s">
        <v>233</v>
      </c>
      <c r="O8" s="539"/>
      <c r="P8" s="539" t="s">
        <v>234</v>
      </c>
      <c r="Q8" s="539" t="s">
        <v>235</v>
      </c>
      <c r="R8" s="539" t="s">
        <v>113</v>
      </c>
    </row>
    <row r="9" spans="1:18" ht="63" customHeight="1">
      <c r="A9" s="539"/>
      <c r="B9" s="540"/>
      <c r="C9" s="540"/>
      <c r="D9" s="540"/>
      <c r="E9" s="539"/>
      <c r="F9" s="91" t="s">
        <v>236</v>
      </c>
      <c r="G9" s="91" t="s">
        <v>237</v>
      </c>
      <c r="H9" s="539"/>
      <c r="I9" s="539"/>
      <c r="J9" s="539"/>
      <c r="K9" s="539"/>
      <c r="L9" s="539"/>
      <c r="M9" s="539"/>
      <c r="N9" s="91" t="s">
        <v>238</v>
      </c>
      <c r="O9" s="91" t="s">
        <v>233</v>
      </c>
      <c r="P9" s="539"/>
      <c r="Q9" s="539"/>
      <c r="R9" s="539"/>
    </row>
    <row r="10" spans="1:18" ht="14.25" customHeight="1">
      <c r="A10" s="113">
        <v>1</v>
      </c>
      <c r="B10" s="541">
        <v>2</v>
      </c>
      <c r="C10" s="541"/>
      <c r="D10" s="541"/>
      <c r="E10" s="113">
        <v>3</v>
      </c>
      <c r="F10" s="113">
        <v>4</v>
      </c>
      <c r="G10" s="113">
        <v>5</v>
      </c>
      <c r="H10" s="113">
        <v>6</v>
      </c>
      <c r="I10" s="113">
        <v>7</v>
      </c>
      <c r="J10" s="113">
        <v>8</v>
      </c>
      <c r="K10" s="113">
        <v>9</v>
      </c>
      <c r="L10" s="113">
        <v>10</v>
      </c>
      <c r="M10" s="113">
        <v>11</v>
      </c>
      <c r="N10" s="113">
        <v>12</v>
      </c>
      <c r="O10" s="113">
        <v>13</v>
      </c>
      <c r="P10" s="113">
        <v>14</v>
      </c>
      <c r="Q10" s="113">
        <v>15</v>
      </c>
      <c r="R10" s="113">
        <v>16</v>
      </c>
    </row>
    <row r="11" spans="1:18" ht="42.75" customHeight="1">
      <c r="A11" s="223" t="s">
        <v>308</v>
      </c>
      <c r="B11" s="542" t="s">
        <v>239</v>
      </c>
      <c r="C11" s="543"/>
      <c r="D11" s="544"/>
      <c r="E11" s="99"/>
      <c r="F11" s="99"/>
      <c r="G11" s="99"/>
      <c r="H11" s="304">
        <v>101777.24</v>
      </c>
      <c r="I11" s="99"/>
      <c r="J11" s="99">
        <v>170458.32</v>
      </c>
      <c r="K11" s="99">
        <v>42338.67</v>
      </c>
      <c r="L11" s="99"/>
      <c r="M11" s="304">
        <v>16147.33</v>
      </c>
      <c r="N11" s="99"/>
      <c r="O11" s="99">
        <v>31458.51</v>
      </c>
      <c r="P11" s="99"/>
      <c r="Q11" s="99"/>
      <c r="R11" s="304">
        <f>SUM(E11:Q11)</f>
        <v>362180.07</v>
      </c>
    </row>
    <row r="12" spans="1:18" ht="28.5" customHeight="1">
      <c r="A12" s="62" t="s">
        <v>310</v>
      </c>
      <c r="B12" s="224"/>
      <c r="C12" s="375" t="s">
        <v>240</v>
      </c>
      <c r="D12" s="545"/>
      <c r="E12" s="307"/>
      <c r="F12" s="100"/>
      <c r="G12" s="100"/>
      <c r="H12" s="100"/>
      <c r="I12" s="100"/>
      <c r="J12" s="305">
        <v>8857.2000000000007</v>
      </c>
      <c r="K12" s="100"/>
      <c r="L12" s="100"/>
      <c r="M12" s="100"/>
      <c r="N12" s="100"/>
      <c r="O12" s="100"/>
      <c r="P12" s="100"/>
      <c r="Q12" s="100"/>
      <c r="R12" s="305">
        <f>SUM(E12:Q12)</f>
        <v>8857.2000000000007</v>
      </c>
    </row>
    <row r="13" spans="1:18" ht="19.5" customHeight="1">
      <c r="A13" s="225" t="s">
        <v>199</v>
      </c>
      <c r="B13" s="226" t="s">
        <v>241</v>
      </c>
      <c r="C13" s="227"/>
      <c r="D13" s="20" t="s">
        <v>242</v>
      </c>
      <c r="E13" s="307"/>
      <c r="F13" s="100"/>
      <c r="G13" s="100"/>
      <c r="H13" s="100"/>
      <c r="I13" s="100"/>
      <c r="J13" s="305">
        <v>8857.2000000000007</v>
      </c>
      <c r="K13" s="100"/>
      <c r="L13" s="100"/>
      <c r="M13" s="100"/>
      <c r="N13" s="100"/>
      <c r="O13" s="100"/>
      <c r="P13" s="100"/>
      <c r="Q13" s="100"/>
      <c r="R13" s="305">
        <f>SUM(E13:Q13)</f>
        <v>8857.2000000000007</v>
      </c>
    </row>
    <row r="14" spans="1:18" ht="29.25" customHeight="1">
      <c r="A14" s="113" t="s">
        <v>200</v>
      </c>
      <c r="B14" s="227"/>
      <c r="C14" s="227"/>
      <c r="D14" s="87" t="s">
        <v>243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99"/>
      <c r="Q14" s="99"/>
      <c r="R14" s="99"/>
    </row>
    <row r="15" spans="1:18" ht="43.5" customHeight="1">
      <c r="A15" s="62" t="s">
        <v>312</v>
      </c>
      <c r="B15" s="380" t="s">
        <v>244</v>
      </c>
      <c r="C15" s="546"/>
      <c r="D15" s="547"/>
      <c r="E15" s="307"/>
      <c r="F15" s="100"/>
      <c r="G15" s="100"/>
      <c r="H15" s="100">
        <v>-34551.67</v>
      </c>
      <c r="I15" s="100"/>
      <c r="J15" s="100"/>
      <c r="K15" s="100"/>
      <c r="L15" s="100"/>
      <c r="M15" s="100"/>
      <c r="N15" s="100"/>
      <c r="O15" s="100"/>
      <c r="P15" s="99"/>
      <c r="Q15" s="99"/>
      <c r="R15" s="99">
        <f>SUM(E15:Q15)</f>
        <v>-34551.67</v>
      </c>
    </row>
    <row r="16" spans="1:18">
      <c r="A16" s="92" t="s">
        <v>201</v>
      </c>
      <c r="B16" s="228"/>
      <c r="C16" s="227"/>
      <c r="D16" s="20" t="s">
        <v>245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99"/>
      <c r="Q16" s="99"/>
      <c r="R16" s="99"/>
    </row>
    <row r="17" spans="1:18">
      <c r="A17" s="62" t="s">
        <v>202</v>
      </c>
      <c r="B17" s="228"/>
      <c r="C17" s="227"/>
      <c r="D17" s="20" t="s">
        <v>246</v>
      </c>
      <c r="E17" s="307"/>
      <c r="F17" s="100"/>
      <c r="G17" s="100"/>
      <c r="H17" s="100">
        <v>-34551.67</v>
      </c>
      <c r="I17" s="100"/>
      <c r="J17" s="100"/>
      <c r="K17" s="100"/>
      <c r="L17" s="100"/>
      <c r="M17" s="100"/>
      <c r="N17" s="100"/>
      <c r="O17" s="100"/>
      <c r="P17" s="99"/>
      <c r="Q17" s="99"/>
      <c r="R17" s="99">
        <f>SUM(E17:Q17)</f>
        <v>-34551.67</v>
      </c>
    </row>
    <row r="18" spans="1:18">
      <c r="A18" s="62" t="s">
        <v>270</v>
      </c>
      <c r="B18" s="228"/>
      <c r="C18" s="227"/>
      <c r="D18" s="20" t="s">
        <v>247</v>
      </c>
      <c r="E18" s="307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99"/>
      <c r="Q18" s="99"/>
      <c r="R18" s="99"/>
    </row>
    <row r="19" spans="1:18" ht="15" customHeight="1">
      <c r="A19" s="62" t="s">
        <v>313</v>
      </c>
      <c r="B19" s="224"/>
      <c r="C19" s="375" t="s">
        <v>289</v>
      </c>
      <c r="D19" s="545"/>
      <c r="E19" s="307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305"/>
      <c r="Q19" s="99"/>
      <c r="R19" s="99"/>
    </row>
    <row r="20" spans="1:18" ht="61.5" customHeight="1">
      <c r="A20" s="223" t="s">
        <v>314</v>
      </c>
      <c r="B20" s="548" t="s">
        <v>248</v>
      </c>
      <c r="C20" s="548"/>
      <c r="D20" s="548"/>
      <c r="E20" s="99"/>
      <c r="F20" s="99"/>
      <c r="G20" s="99"/>
      <c r="H20" s="304">
        <v>67225.570000000007</v>
      </c>
      <c r="I20" s="99"/>
      <c r="J20" s="99">
        <v>179315.52</v>
      </c>
      <c r="K20" s="99">
        <v>42338.67</v>
      </c>
      <c r="L20" s="99"/>
      <c r="M20" s="304">
        <v>16147.33</v>
      </c>
      <c r="N20" s="99"/>
      <c r="O20" s="99">
        <v>31458.51</v>
      </c>
      <c r="P20" s="99"/>
      <c r="Q20" s="99"/>
      <c r="R20" s="304">
        <f>SUM(E20:Q20)</f>
        <v>336485.60000000003</v>
      </c>
    </row>
    <row r="21" spans="1:18" ht="39" customHeight="1">
      <c r="A21" s="223" t="s">
        <v>315</v>
      </c>
      <c r="B21" s="549" t="s">
        <v>249</v>
      </c>
      <c r="C21" s="550"/>
      <c r="D21" s="551"/>
      <c r="E21" s="99" t="s">
        <v>196</v>
      </c>
      <c r="F21" s="99"/>
      <c r="G21" s="99"/>
      <c r="H21" s="99">
        <v>-6424.22</v>
      </c>
      <c r="I21" s="99"/>
      <c r="J21" s="304">
        <v>-159166.69</v>
      </c>
      <c r="K21" s="99">
        <v>-25322.45</v>
      </c>
      <c r="L21" s="99"/>
      <c r="M21" s="304">
        <v>-11587.56</v>
      </c>
      <c r="N21" s="306" t="s">
        <v>196</v>
      </c>
      <c r="O21" s="304">
        <v>-12975.2</v>
      </c>
      <c r="P21" s="99" t="s">
        <v>196</v>
      </c>
      <c r="Q21" s="99" t="s">
        <v>196</v>
      </c>
      <c r="R21" s="304">
        <v>-215476.12</v>
      </c>
    </row>
    <row r="22" spans="1:18" ht="32.25" customHeight="1">
      <c r="A22" s="92" t="s">
        <v>316</v>
      </c>
      <c r="B22" s="228"/>
      <c r="C22" s="375" t="s">
        <v>250</v>
      </c>
      <c r="D22" s="545"/>
      <c r="E22" s="100" t="s">
        <v>196</v>
      </c>
      <c r="F22" s="100"/>
      <c r="G22" s="100"/>
      <c r="H22" s="100"/>
      <c r="I22" s="100"/>
      <c r="J22" s="100"/>
      <c r="K22" s="100"/>
      <c r="L22" s="100"/>
      <c r="M22" s="100"/>
      <c r="N22" s="306" t="s">
        <v>196</v>
      </c>
      <c r="O22" s="100"/>
      <c r="P22" s="100" t="s">
        <v>196</v>
      </c>
      <c r="Q22" s="100" t="s">
        <v>196</v>
      </c>
      <c r="R22" s="99"/>
    </row>
    <row r="23" spans="1:18" ht="31.5" customHeight="1">
      <c r="A23" s="92" t="s">
        <v>317</v>
      </c>
      <c r="B23" s="228"/>
      <c r="C23" s="375" t="s">
        <v>251</v>
      </c>
      <c r="D23" s="545"/>
      <c r="E23" s="100" t="s">
        <v>196</v>
      </c>
      <c r="F23" s="100"/>
      <c r="G23" s="100"/>
      <c r="H23" s="305">
        <v>-4109.3999999999996</v>
      </c>
      <c r="I23" s="100"/>
      <c r="J23" s="100">
        <v>-1363.71</v>
      </c>
      <c r="K23" s="100">
        <v>-3573.27</v>
      </c>
      <c r="L23" s="100"/>
      <c r="M23" s="305">
        <v>-854.22</v>
      </c>
      <c r="N23" s="306"/>
      <c r="O23" s="100">
        <v>-3402.72</v>
      </c>
      <c r="P23" s="100"/>
      <c r="Q23" s="100"/>
      <c r="R23" s="304">
        <f>SUM(F23:Q23)</f>
        <v>-13303.319999999998</v>
      </c>
    </row>
    <row r="24" spans="1:18" ht="44.25" customHeight="1">
      <c r="A24" s="92" t="s">
        <v>318</v>
      </c>
      <c r="B24" s="228"/>
      <c r="C24" s="375" t="s">
        <v>252</v>
      </c>
      <c r="D24" s="545"/>
      <c r="E24" s="100" t="s">
        <v>196</v>
      </c>
      <c r="F24" s="100"/>
      <c r="G24" s="100"/>
      <c r="H24" s="100">
        <v>6429.52</v>
      </c>
      <c r="I24" s="100"/>
      <c r="J24" s="100"/>
      <c r="K24" s="100"/>
      <c r="L24" s="100"/>
      <c r="M24" s="100"/>
      <c r="N24" s="306"/>
      <c r="O24" s="100"/>
      <c r="P24" s="100"/>
      <c r="Q24" s="100"/>
      <c r="R24" s="99">
        <f>SUM(F24:Q24)</f>
        <v>6429.52</v>
      </c>
    </row>
    <row r="25" spans="1:18">
      <c r="A25" s="229" t="s">
        <v>253</v>
      </c>
      <c r="B25" s="230"/>
      <c r="C25" s="76"/>
      <c r="D25" s="231" t="s">
        <v>245</v>
      </c>
      <c r="E25" s="306" t="s">
        <v>196</v>
      </c>
      <c r="F25" s="100"/>
      <c r="G25" s="100"/>
      <c r="H25" s="100"/>
      <c r="I25" s="100"/>
      <c r="J25" s="100"/>
      <c r="K25" s="100"/>
      <c r="L25" s="100"/>
      <c r="M25" s="100"/>
      <c r="N25" s="306"/>
      <c r="O25" s="306"/>
      <c r="P25" s="306"/>
      <c r="Q25" s="306"/>
      <c r="R25" s="99"/>
    </row>
    <row r="26" spans="1:18">
      <c r="A26" s="229" t="s">
        <v>254</v>
      </c>
      <c r="B26" s="230"/>
      <c r="C26" s="76"/>
      <c r="D26" s="231" t="s">
        <v>246</v>
      </c>
      <c r="E26" s="306" t="s">
        <v>196</v>
      </c>
      <c r="F26" s="100"/>
      <c r="G26" s="100"/>
      <c r="H26" s="100">
        <v>6429.52</v>
      </c>
      <c r="I26" s="100"/>
      <c r="J26" s="100"/>
      <c r="K26" s="100"/>
      <c r="L26" s="100"/>
      <c r="M26" s="100"/>
      <c r="N26" s="306"/>
      <c r="O26" s="306"/>
      <c r="P26" s="306"/>
      <c r="Q26" s="306"/>
      <c r="R26" s="99">
        <f>SUM(F26:Q26)</f>
        <v>6429.52</v>
      </c>
    </row>
    <row r="27" spans="1:18">
      <c r="A27" s="229" t="s">
        <v>255</v>
      </c>
      <c r="B27" s="230"/>
      <c r="C27" s="76"/>
      <c r="D27" s="231" t="s">
        <v>247</v>
      </c>
      <c r="E27" s="306" t="s">
        <v>196</v>
      </c>
      <c r="F27" s="100"/>
      <c r="G27" s="100"/>
      <c r="H27" s="100"/>
      <c r="I27" s="100"/>
      <c r="J27" s="100"/>
      <c r="K27" s="100"/>
      <c r="L27" s="100"/>
      <c r="M27" s="100"/>
      <c r="N27" s="306"/>
      <c r="O27" s="306"/>
      <c r="P27" s="306"/>
      <c r="Q27" s="306"/>
      <c r="R27" s="99"/>
    </row>
    <row r="28" spans="1:18" ht="15" customHeight="1">
      <c r="A28" s="92" t="s">
        <v>319</v>
      </c>
      <c r="B28" s="230"/>
      <c r="C28" s="552" t="s">
        <v>289</v>
      </c>
      <c r="D28" s="553"/>
      <c r="E28" s="306" t="s">
        <v>196</v>
      </c>
      <c r="F28" s="100"/>
      <c r="G28" s="100"/>
      <c r="H28" s="100"/>
      <c r="I28" s="100"/>
      <c r="J28" s="100"/>
      <c r="K28" s="100"/>
      <c r="L28" s="100"/>
      <c r="M28" s="100"/>
      <c r="N28" s="306"/>
      <c r="O28" s="100"/>
      <c r="P28" s="100"/>
      <c r="Q28" s="100"/>
      <c r="R28" s="99"/>
    </row>
    <row r="29" spans="1:18" ht="42.75" customHeight="1">
      <c r="A29" s="223" t="s">
        <v>320</v>
      </c>
      <c r="B29" s="549" t="s">
        <v>256</v>
      </c>
      <c r="C29" s="550"/>
      <c r="D29" s="551"/>
      <c r="E29" s="99" t="s">
        <v>196</v>
      </c>
      <c r="F29" s="99"/>
      <c r="G29" s="99"/>
      <c r="H29" s="304">
        <v>-4104.1000000000004</v>
      </c>
      <c r="I29" s="99"/>
      <c r="J29" s="304">
        <v>-160530.4</v>
      </c>
      <c r="K29" s="99">
        <v>-28895.72</v>
      </c>
      <c r="L29" s="99"/>
      <c r="M29" s="304">
        <v>-12441.78</v>
      </c>
      <c r="N29" s="306"/>
      <c r="O29" s="304">
        <v>-16377.92</v>
      </c>
      <c r="P29" s="99"/>
      <c r="Q29" s="99"/>
      <c r="R29" s="304">
        <f>SUM(F29:Q29)</f>
        <v>-222349.92</v>
      </c>
    </row>
    <row r="30" spans="1:18" ht="27.75" customHeight="1">
      <c r="A30" s="223" t="s">
        <v>321</v>
      </c>
      <c r="B30" s="554" t="s">
        <v>257</v>
      </c>
      <c r="C30" s="555"/>
      <c r="D30" s="551"/>
      <c r="E30" s="99" t="s">
        <v>196</v>
      </c>
      <c r="F30" s="99"/>
      <c r="G30" s="99"/>
      <c r="H30" s="99"/>
      <c r="I30" s="308"/>
      <c r="J30" s="99"/>
      <c r="K30" s="99"/>
      <c r="L30" s="308"/>
      <c r="M30" s="99"/>
      <c r="N30" s="306" t="s">
        <v>196</v>
      </c>
      <c r="O30" s="99"/>
      <c r="P30" s="99"/>
      <c r="Q30" s="99"/>
      <c r="R30" s="99"/>
    </row>
    <row r="31" spans="1:18" ht="29.25" customHeight="1">
      <c r="A31" s="92" t="s">
        <v>322</v>
      </c>
      <c r="B31" s="228"/>
      <c r="C31" s="375" t="s">
        <v>258</v>
      </c>
      <c r="D31" s="545"/>
      <c r="E31" s="100" t="s">
        <v>196</v>
      </c>
      <c r="F31" s="100"/>
      <c r="G31" s="100"/>
      <c r="H31" s="100"/>
      <c r="I31" s="309"/>
      <c r="J31" s="100"/>
      <c r="K31" s="100"/>
      <c r="L31" s="309"/>
      <c r="M31" s="100"/>
      <c r="N31" s="306" t="s">
        <v>196</v>
      </c>
      <c r="O31" s="100"/>
      <c r="P31" s="100"/>
      <c r="Q31" s="100"/>
      <c r="R31" s="100"/>
    </row>
    <row r="32" spans="1:18" ht="27" customHeight="1">
      <c r="A32" s="92" t="s">
        <v>323</v>
      </c>
      <c r="B32" s="228"/>
      <c r="C32" s="375" t="s">
        <v>259</v>
      </c>
      <c r="D32" s="545"/>
      <c r="E32" s="310" t="s">
        <v>196</v>
      </c>
      <c r="F32" s="310"/>
      <c r="G32" s="310"/>
      <c r="H32" s="310"/>
      <c r="I32" s="311"/>
      <c r="J32" s="310"/>
      <c r="K32" s="310"/>
      <c r="L32" s="311"/>
      <c r="M32" s="310"/>
      <c r="N32" s="306" t="s">
        <v>196</v>
      </c>
      <c r="O32" s="310"/>
      <c r="P32" s="310"/>
      <c r="Q32" s="310"/>
      <c r="R32" s="310"/>
    </row>
    <row r="33" spans="1:18" ht="30.75" customHeight="1">
      <c r="A33" s="92" t="s">
        <v>324</v>
      </c>
      <c r="B33" s="228"/>
      <c r="C33" s="375" t="s">
        <v>260</v>
      </c>
      <c r="D33" s="545"/>
      <c r="E33" s="100" t="s">
        <v>196</v>
      </c>
      <c r="F33" s="100"/>
      <c r="G33" s="100"/>
      <c r="H33" s="100"/>
      <c r="I33" s="309"/>
      <c r="J33" s="100"/>
      <c r="K33" s="100"/>
      <c r="L33" s="309"/>
      <c r="M33" s="100"/>
      <c r="N33" s="306" t="s">
        <v>196</v>
      </c>
      <c r="O33" s="100"/>
      <c r="P33" s="100"/>
      <c r="Q33" s="100"/>
      <c r="R33" s="100"/>
    </row>
    <row r="34" spans="1:18" ht="40.5" customHeight="1">
      <c r="A34" s="92" t="s">
        <v>326</v>
      </c>
      <c r="B34" s="228"/>
      <c r="C34" s="375" t="s">
        <v>261</v>
      </c>
      <c r="D34" s="545"/>
      <c r="E34" s="100" t="s">
        <v>196</v>
      </c>
      <c r="F34" s="100"/>
      <c r="G34" s="100"/>
      <c r="H34" s="100"/>
      <c r="I34" s="309"/>
      <c r="J34" s="100"/>
      <c r="K34" s="100"/>
      <c r="L34" s="309"/>
      <c r="M34" s="100"/>
      <c r="N34" s="306" t="s">
        <v>196</v>
      </c>
      <c r="O34" s="100"/>
      <c r="P34" s="100"/>
      <c r="Q34" s="100"/>
      <c r="R34" s="100"/>
    </row>
    <row r="35" spans="1:18">
      <c r="A35" s="229" t="s">
        <v>262</v>
      </c>
      <c r="B35" s="230"/>
      <c r="C35" s="76"/>
      <c r="D35" s="231" t="s">
        <v>245</v>
      </c>
      <c r="E35" s="306" t="s">
        <v>196</v>
      </c>
      <c r="F35" s="100"/>
      <c r="G35" s="100"/>
      <c r="H35" s="100"/>
      <c r="I35" s="309"/>
      <c r="J35" s="100"/>
      <c r="K35" s="100"/>
      <c r="L35" s="309"/>
      <c r="M35" s="100"/>
      <c r="N35" s="306" t="s">
        <v>196</v>
      </c>
      <c r="O35" s="100"/>
      <c r="P35" s="100"/>
      <c r="Q35" s="100"/>
      <c r="R35" s="100"/>
    </row>
    <row r="36" spans="1:18">
      <c r="A36" s="229" t="s">
        <v>263</v>
      </c>
      <c r="B36" s="230"/>
      <c r="C36" s="76"/>
      <c r="D36" s="231" t="s">
        <v>246</v>
      </c>
      <c r="E36" s="306" t="s">
        <v>196</v>
      </c>
      <c r="F36" s="100"/>
      <c r="G36" s="100"/>
      <c r="H36" s="100"/>
      <c r="I36" s="309"/>
      <c r="J36" s="100"/>
      <c r="K36" s="100"/>
      <c r="L36" s="309"/>
      <c r="M36" s="100"/>
      <c r="N36" s="306" t="s">
        <v>196</v>
      </c>
      <c r="O36" s="100"/>
      <c r="P36" s="100"/>
      <c r="Q36" s="100"/>
      <c r="R36" s="100"/>
    </row>
    <row r="37" spans="1:18">
      <c r="A37" s="229" t="s">
        <v>264</v>
      </c>
      <c r="B37" s="230"/>
      <c r="C37" s="76"/>
      <c r="D37" s="231" t="s">
        <v>247</v>
      </c>
      <c r="E37" s="306" t="s">
        <v>196</v>
      </c>
      <c r="F37" s="100"/>
      <c r="G37" s="100"/>
      <c r="H37" s="100"/>
      <c r="I37" s="309"/>
      <c r="J37" s="100"/>
      <c r="K37" s="100"/>
      <c r="L37" s="309"/>
      <c r="M37" s="100"/>
      <c r="N37" s="306" t="s">
        <v>196</v>
      </c>
      <c r="O37" s="100"/>
      <c r="P37" s="100"/>
      <c r="Q37" s="100"/>
      <c r="R37" s="100"/>
    </row>
    <row r="38" spans="1:18" ht="15" customHeight="1">
      <c r="A38" s="92" t="s">
        <v>327</v>
      </c>
      <c r="B38" s="230"/>
      <c r="C38" s="552" t="s">
        <v>289</v>
      </c>
      <c r="D38" s="553"/>
      <c r="E38" s="100" t="s">
        <v>196</v>
      </c>
      <c r="F38" s="100"/>
      <c r="G38" s="100"/>
      <c r="H38" s="100"/>
      <c r="I38" s="309"/>
      <c r="J38" s="309"/>
      <c r="K38" s="309"/>
      <c r="L38" s="309"/>
      <c r="M38" s="100"/>
      <c r="N38" s="306" t="s">
        <v>196</v>
      </c>
      <c r="O38" s="100"/>
      <c r="P38" s="100"/>
      <c r="Q38" s="100"/>
      <c r="R38" s="100"/>
    </row>
    <row r="39" spans="1:18" ht="48" customHeight="1">
      <c r="A39" s="223" t="s">
        <v>328</v>
      </c>
      <c r="B39" s="556" t="s">
        <v>0</v>
      </c>
      <c r="C39" s="556"/>
      <c r="D39" s="556"/>
      <c r="E39" s="99" t="s">
        <v>196</v>
      </c>
      <c r="F39" s="99"/>
      <c r="G39" s="99"/>
      <c r="H39" s="99"/>
      <c r="I39" s="99"/>
      <c r="J39" s="99"/>
      <c r="K39" s="99"/>
      <c r="L39" s="99"/>
      <c r="M39" s="99"/>
      <c r="N39" s="312" t="s">
        <v>196</v>
      </c>
      <c r="O39" s="99"/>
      <c r="P39" s="99"/>
      <c r="Q39" s="99"/>
      <c r="R39" s="99"/>
    </row>
    <row r="40" spans="1:18" ht="28.5" customHeight="1">
      <c r="A40" s="223" t="s">
        <v>329</v>
      </c>
      <c r="B40" s="554" t="s">
        <v>495</v>
      </c>
      <c r="C40" s="555"/>
      <c r="D40" s="557"/>
      <c r="E40" s="99"/>
      <c r="F40" s="99" t="s">
        <v>196</v>
      </c>
      <c r="G40" s="99" t="s">
        <v>196</v>
      </c>
      <c r="H40" s="99" t="s">
        <v>196</v>
      </c>
      <c r="I40" s="99"/>
      <c r="J40" s="99" t="s">
        <v>196</v>
      </c>
      <c r="K40" s="99" t="s">
        <v>196</v>
      </c>
      <c r="L40" s="99"/>
      <c r="M40" s="99" t="s">
        <v>196</v>
      </c>
      <c r="N40" s="99"/>
      <c r="O40" s="99" t="s">
        <v>196</v>
      </c>
      <c r="P40" s="99" t="s">
        <v>196</v>
      </c>
      <c r="Q40" s="99" t="s">
        <v>196</v>
      </c>
      <c r="R40" s="99"/>
    </row>
    <row r="41" spans="1:18" ht="40.5" customHeight="1">
      <c r="A41" s="92" t="s">
        <v>330</v>
      </c>
      <c r="B41" s="558" t="s">
        <v>496</v>
      </c>
      <c r="C41" s="559"/>
      <c r="D41" s="560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</row>
    <row r="42" spans="1:18" ht="33.75" customHeight="1">
      <c r="A42" s="92" t="s">
        <v>331</v>
      </c>
      <c r="B42" s="228"/>
      <c r="C42" s="375" t="s">
        <v>497</v>
      </c>
      <c r="D42" s="545"/>
      <c r="E42" s="100"/>
      <c r="F42" s="100" t="s">
        <v>196</v>
      </c>
      <c r="G42" s="100" t="s">
        <v>196</v>
      </c>
      <c r="H42" s="100" t="s">
        <v>196</v>
      </c>
      <c r="I42" s="100"/>
      <c r="J42" s="100" t="s">
        <v>196</v>
      </c>
      <c r="K42" s="100" t="s">
        <v>196</v>
      </c>
      <c r="L42" s="100"/>
      <c r="M42" s="100" t="s">
        <v>196</v>
      </c>
      <c r="N42" s="100"/>
      <c r="O42" s="100" t="s">
        <v>196</v>
      </c>
      <c r="P42" s="100" t="s">
        <v>196</v>
      </c>
      <c r="Q42" s="100" t="s">
        <v>196</v>
      </c>
      <c r="R42" s="100"/>
    </row>
    <row r="43" spans="1:18" ht="40.5" customHeight="1">
      <c r="A43" s="92" t="s">
        <v>218</v>
      </c>
      <c r="B43" s="226"/>
      <c r="C43" s="375" t="s">
        <v>498</v>
      </c>
      <c r="D43" s="545"/>
      <c r="E43" s="306"/>
      <c r="F43" s="306" t="s">
        <v>196</v>
      </c>
      <c r="G43" s="306" t="s">
        <v>196</v>
      </c>
      <c r="H43" s="306" t="s">
        <v>196</v>
      </c>
      <c r="I43" s="306"/>
      <c r="J43" s="306" t="s">
        <v>196</v>
      </c>
      <c r="K43" s="306" t="s">
        <v>196</v>
      </c>
      <c r="L43" s="306"/>
      <c r="M43" s="306" t="s">
        <v>196</v>
      </c>
      <c r="N43" s="306"/>
      <c r="O43" s="306" t="s">
        <v>196</v>
      </c>
      <c r="P43" s="306" t="s">
        <v>196</v>
      </c>
      <c r="Q43" s="306" t="s">
        <v>196</v>
      </c>
      <c r="R43" s="306"/>
    </row>
    <row r="44" spans="1:18">
      <c r="A44" s="229" t="s">
        <v>265</v>
      </c>
      <c r="B44" s="232"/>
      <c r="C44" s="76"/>
      <c r="D44" s="231" t="s">
        <v>499</v>
      </c>
      <c r="E44" s="306"/>
      <c r="F44" s="306" t="s">
        <v>196</v>
      </c>
      <c r="G44" s="306" t="s">
        <v>196</v>
      </c>
      <c r="H44" s="306" t="s">
        <v>196</v>
      </c>
      <c r="I44" s="306"/>
      <c r="J44" s="306" t="s">
        <v>196</v>
      </c>
      <c r="K44" s="306" t="s">
        <v>196</v>
      </c>
      <c r="L44" s="306"/>
      <c r="M44" s="306" t="s">
        <v>196</v>
      </c>
      <c r="N44" s="306"/>
      <c r="O44" s="306" t="s">
        <v>196</v>
      </c>
      <c r="P44" s="306" t="s">
        <v>196</v>
      </c>
      <c r="Q44" s="306" t="s">
        <v>196</v>
      </c>
      <c r="R44" s="306"/>
    </row>
    <row r="45" spans="1:18">
      <c r="A45" s="229" t="s">
        <v>266</v>
      </c>
      <c r="B45" s="232"/>
      <c r="C45" s="76"/>
      <c r="D45" s="231" t="s">
        <v>500</v>
      </c>
      <c r="E45" s="306"/>
      <c r="F45" s="306" t="s">
        <v>196</v>
      </c>
      <c r="G45" s="306" t="s">
        <v>196</v>
      </c>
      <c r="H45" s="306" t="s">
        <v>196</v>
      </c>
      <c r="I45" s="306"/>
      <c r="J45" s="306" t="s">
        <v>196</v>
      </c>
      <c r="K45" s="306" t="s">
        <v>196</v>
      </c>
      <c r="L45" s="306"/>
      <c r="M45" s="306" t="s">
        <v>196</v>
      </c>
      <c r="N45" s="306"/>
      <c r="O45" s="306" t="s">
        <v>196</v>
      </c>
      <c r="P45" s="306" t="s">
        <v>196</v>
      </c>
      <c r="Q45" s="306" t="s">
        <v>196</v>
      </c>
      <c r="R45" s="306"/>
    </row>
    <row r="46" spans="1:18">
      <c r="A46" s="229" t="s">
        <v>267</v>
      </c>
      <c r="B46" s="232"/>
      <c r="C46" s="76"/>
      <c r="D46" s="231" t="s">
        <v>501</v>
      </c>
      <c r="E46" s="306"/>
      <c r="F46" s="306" t="s">
        <v>196</v>
      </c>
      <c r="G46" s="306" t="s">
        <v>196</v>
      </c>
      <c r="H46" s="306" t="s">
        <v>196</v>
      </c>
      <c r="I46" s="306"/>
      <c r="J46" s="306" t="s">
        <v>196</v>
      </c>
      <c r="K46" s="306" t="s">
        <v>196</v>
      </c>
      <c r="L46" s="306"/>
      <c r="M46" s="306" t="s">
        <v>196</v>
      </c>
      <c r="N46" s="306"/>
      <c r="O46" s="306" t="s">
        <v>196</v>
      </c>
      <c r="P46" s="306" t="s">
        <v>196</v>
      </c>
      <c r="Q46" s="306" t="s">
        <v>196</v>
      </c>
      <c r="R46" s="306"/>
    </row>
    <row r="47" spans="1:18" ht="15" customHeight="1">
      <c r="A47" s="92" t="s">
        <v>332</v>
      </c>
      <c r="B47" s="230"/>
      <c r="C47" s="552" t="s">
        <v>502</v>
      </c>
      <c r="D47" s="553"/>
      <c r="E47" s="100"/>
      <c r="F47" s="100" t="s">
        <v>196</v>
      </c>
      <c r="G47" s="100" t="s">
        <v>196</v>
      </c>
      <c r="H47" s="100" t="s">
        <v>196</v>
      </c>
      <c r="I47" s="100"/>
      <c r="J47" s="100" t="s">
        <v>196</v>
      </c>
      <c r="K47" s="100" t="s">
        <v>196</v>
      </c>
      <c r="L47" s="100"/>
      <c r="M47" s="100" t="s">
        <v>196</v>
      </c>
      <c r="N47" s="100"/>
      <c r="O47" s="100" t="s">
        <v>196</v>
      </c>
      <c r="P47" s="100" t="s">
        <v>196</v>
      </c>
      <c r="Q47" s="100" t="s">
        <v>196</v>
      </c>
      <c r="R47" s="100"/>
    </row>
    <row r="48" spans="1:18" ht="45" customHeight="1">
      <c r="A48" s="223" t="s">
        <v>333</v>
      </c>
      <c r="B48" s="549" t="s">
        <v>503</v>
      </c>
      <c r="C48" s="550"/>
      <c r="D48" s="551"/>
      <c r="E48" s="312"/>
      <c r="F48" s="312" t="s">
        <v>196</v>
      </c>
      <c r="G48" s="312" t="s">
        <v>196</v>
      </c>
      <c r="H48" s="312" t="s">
        <v>196</v>
      </c>
      <c r="I48" s="312"/>
      <c r="J48" s="312" t="s">
        <v>196</v>
      </c>
      <c r="K48" s="312" t="s">
        <v>196</v>
      </c>
      <c r="L48" s="312"/>
      <c r="M48" s="312" t="s">
        <v>196</v>
      </c>
      <c r="N48" s="312"/>
      <c r="O48" s="312" t="s">
        <v>196</v>
      </c>
      <c r="P48" s="312" t="s">
        <v>196</v>
      </c>
      <c r="Q48" s="312" t="s">
        <v>196</v>
      </c>
      <c r="R48" s="312"/>
    </row>
    <row r="49" spans="1:18" ht="50.25" customHeight="1">
      <c r="A49" s="223" t="s">
        <v>219</v>
      </c>
      <c r="B49" s="556" t="s">
        <v>1</v>
      </c>
      <c r="C49" s="556"/>
      <c r="D49" s="556"/>
      <c r="E49" s="99"/>
      <c r="F49" s="99"/>
      <c r="G49" s="99"/>
      <c r="H49" s="304">
        <v>63121.47</v>
      </c>
      <c r="I49" s="99"/>
      <c r="J49" s="99">
        <v>18785.12</v>
      </c>
      <c r="K49" s="99">
        <v>13442.95</v>
      </c>
      <c r="L49" s="99"/>
      <c r="M49" s="99">
        <v>3705.55</v>
      </c>
      <c r="N49" s="99"/>
      <c r="O49" s="99">
        <v>15080.59</v>
      </c>
      <c r="P49" s="99"/>
      <c r="Q49" s="99"/>
      <c r="R49" s="99">
        <f>SUM(E49:Q49)</f>
        <v>114135.67999999999</v>
      </c>
    </row>
    <row r="50" spans="1:18" ht="53.25" customHeight="1">
      <c r="A50" s="223" t="s">
        <v>334</v>
      </c>
      <c r="B50" s="556" t="s">
        <v>2</v>
      </c>
      <c r="C50" s="556"/>
      <c r="D50" s="556"/>
      <c r="E50" s="99"/>
      <c r="F50" s="99"/>
      <c r="G50" s="99"/>
      <c r="H50" s="304">
        <v>95353.02</v>
      </c>
      <c r="I50" s="99"/>
      <c r="J50" s="99">
        <v>11291.63</v>
      </c>
      <c r="K50" s="99">
        <v>17016.22</v>
      </c>
      <c r="L50" s="99"/>
      <c r="M50" s="99">
        <v>4559.7700000000004</v>
      </c>
      <c r="N50" s="99"/>
      <c r="O50" s="99">
        <v>18483.310000000001</v>
      </c>
      <c r="P50" s="99"/>
      <c r="Q50" s="99"/>
      <c r="R50" s="99">
        <f>SUM(E50:Q50)</f>
        <v>146703.95000000001</v>
      </c>
    </row>
    <row r="51" spans="1:18">
      <c r="A51" s="33" t="s">
        <v>268</v>
      </c>
      <c r="B51" s="33"/>
      <c r="C51" s="33"/>
      <c r="D51" s="33"/>
      <c r="E51" s="33"/>
      <c r="F51" s="33"/>
      <c r="G51" s="33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1:18">
      <c r="A52" s="33" t="s">
        <v>269</v>
      </c>
      <c r="B52" s="33"/>
      <c r="C52" s="33"/>
      <c r="D52" s="33"/>
      <c r="E52" s="33"/>
      <c r="F52" s="33"/>
      <c r="G52" s="33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1:18">
      <c r="A53" s="2" t="s">
        <v>494</v>
      </c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89"/>
      <c r="M53" s="89"/>
      <c r="N53" s="89"/>
      <c r="O53" s="89"/>
      <c r="P53" s="89"/>
      <c r="Q53" s="89"/>
      <c r="R53" s="89"/>
    </row>
    <row r="54" spans="1:18">
      <c r="A54" s="33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1:18">
      <c r="A55" s="33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1:18">
      <c r="A56" s="33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1:18">
      <c r="A57" s="33"/>
      <c r="B57" s="89"/>
      <c r="C57" s="89"/>
      <c r="D57" s="301" t="s">
        <v>510</v>
      </c>
      <c r="E57" s="89"/>
      <c r="F57" s="89"/>
      <c r="G57" s="89"/>
      <c r="H57" s="89"/>
      <c r="I57" s="301" t="s">
        <v>512</v>
      </c>
      <c r="J57" s="89"/>
      <c r="K57" s="89"/>
      <c r="L57" s="89"/>
      <c r="M57" s="89"/>
      <c r="N57" s="89"/>
      <c r="O57" s="89"/>
      <c r="P57" s="89"/>
      <c r="Q57" s="89"/>
      <c r="R57" s="89"/>
    </row>
    <row r="58" spans="1:18">
      <c r="A58" s="33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1:18">
      <c r="A59" s="33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1:18">
      <c r="A60" s="33"/>
      <c r="B60" s="89"/>
      <c r="C60" s="89"/>
      <c r="D60" s="301" t="s">
        <v>511</v>
      </c>
      <c r="E60" s="89"/>
      <c r="F60" s="89"/>
      <c r="G60" s="89"/>
      <c r="H60" s="89"/>
      <c r="I60" s="301" t="s">
        <v>513</v>
      </c>
      <c r="J60" s="89"/>
      <c r="K60" s="89"/>
      <c r="L60" s="89"/>
      <c r="M60" s="89"/>
      <c r="N60" s="89"/>
      <c r="O60" s="89"/>
      <c r="P60" s="89"/>
      <c r="Q60" s="89"/>
      <c r="R60" s="89"/>
    </row>
    <row r="61" spans="1:18">
      <c r="A61" s="33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1:18">
      <c r="A62" s="33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1:18">
      <c r="A63" s="33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1:18">
      <c r="A64" s="33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1:18">
      <c r="A65" s="33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>
      <c r="A66" s="33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1:18">
      <c r="A67" s="33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1:18">
      <c r="A68" s="33"/>
      <c r="B68" s="89"/>
      <c r="C68" s="89"/>
      <c r="D68" s="89"/>
      <c r="E68" s="89"/>
      <c r="F68" s="89"/>
      <c r="G68" s="89"/>
      <c r="H68" s="89"/>
      <c r="I68" s="89"/>
      <c r="J68" s="89"/>
      <c r="K68" s="89"/>
    </row>
  </sheetData>
  <mergeCells count="43">
    <mergeCell ref="B48:D48"/>
    <mergeCell ref="B49:D49"/>
    <mergeCell ref="B50:D50"/>
    <mergeCell ref="B39:D39"/>
    <mergeCell ref="B40:D40"/>
    <mergeCell ref="B41:D41"/>
    <mergeCell ref="C42:D42"/>
    <mergeCell ref="C43:D43"/>
    <mergeCell ref="C47:D47"/>
    <mergeCell ref="B30:D30"/>
    <mergeCell ref="C31:D31"/>
    <mergeCell ref="C32:D32"/>
    <mergeCell ref="C33:D33"/>
    <mergeCell ref="C34:D34"/>
    <mergeCell ref="C38:D38"/>
    <mergeCell ref="B21:D21"/>
    <mergeCell ref="C22:D22"/>
    <mergeCell ref="C23:D23"/>
    <mergeCell ref="C24:D24"/>
    <mergeCell ref="C28:D28"/>
    <mergeCell ref="B29:D29"/>
    <mergeCell ref="B10:D10"/>
    <mergeCell ref="B11:D11"/>
    <mergeCell ref="C12:D12"/>
    <mergeCell ref="B15:D15"/>
    <mergeCell ref="C19:D19"/>
    <mergeCell ref="B20:D20"/>
    <mergeCell ref="L8:L9"/>
    <mergeCell ref="M8:M9"/>
    <mergeCell ref="N8:O8"/>
    <mergeCell ref="P8:P9"/>
    <mergeCell ref="Q8:Q9"/>
    <mergeCell ref="R8:R9"/>
    <mergeCell ref="A4:R4"/>
    <mergeCell ref="A6:R6"/>
    <mergeCell ref="A8:A9"/>
    <mergeCell ref="B8:D9"/>
    <mergeCell ref="E8:E9"/>
    <mergeCell ref="F8:G8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12" workbookViewId="0">
      <selection activeCell="J12" sqref="J12:J13"/>
    </sheetView>
  </sheetViews>
  <sheetFormatPr defaultRowHeight="12.75"/>
  <cols>
    <col min="1" max="1" width="6.42578125" style="97" customWidth="1"/>
    <col min="2" max="2" width="30.5703125" style="97" customWidth="1"/>
    <col min="3" max="3" width="13.42578125" style="97" customWidth="1"/>
    <col min="4" max="4" width="10.42578125" style="97" customWidth="1"/>
    <col min="5" max="5" width="15.28515625" style="97" customWidth="1"/>
    <col min="6" max="6" width="15.42578125" style="97" customWidth="1"/>
    <col min="7" max="7" width="9.140625" style="97"/>
    <col min="8" max="8" width="12.140625" style="97" customWidth="1"/>
    <col min="9" max="9" width="11.42578125" style="97" customWidth="1"/>
    <col min="10" max="16384" width="9.140625" style="97"/>
  </cols>
  <sheetData>
    <row r="1" spans="1:10">
      <c r="A1" s="96"/>
      <c r="B1" s="98" t="s">
        <v>507</v>
      </c>
      <c r="C1" s="96"/>
      <c r="D1" s="96"/>
      <c r="E1" s="96"/>
      <c r="F1" s="96"/>
      <c r="G1" s="96"/>
      <c r="H1" s="98" t="s">
        <v>520</v>
      </c>
      <c r="J1" s="96"/>
    </row>
    <row r="2" spans="1:10">
      <c r="A2" s="96"/>
      <c r="B2" s="98" t="s">
        <v>518</v>
      </c>
      <c r="C2" s="96"/>
      <c r="D2" s="96"/>
      <c r="E2" s="96"/>
      <c r="F2" s="96"/>
      <c r="G2" s="98" t="s">
        <v>272</v>
      </c>
      <c r="H2" s="96"/>
      <c r="I2" s="96"/>
    </row>
    <row r="3" spans="1:10">
      <c r="A3" s="96"/>
      <c r="B3" s="282">
        <v>43035</v>
      </c>
      <c r="C3" s="96"/>
      <c r="D3" s="96"/>
      <c r="E3" s="96"/>
      <c r="F3" s="96"/>
      <c r="G3" s="98" t="s">
        <v>273</v>
      </c>
      <c r="H3" s="96"/>
      <c r="I3" s="96"/>
    </row>
    <row r="4" spans="1:10" ht="8.25" customHeight="1">
      <c r="A4" s="96"/>
      <c r="B4" s="96"/>
      <c r="C4" s="96"/>
      <c r="D4" s="96"/>
      <c r="E4" s="96"/>
      <c r="F4" s="96"/>
      <c r="J4" s="96"/>
    </row>
    <row r="5" spans="1:10" ht="17.25" customHeight="1">
      <c r="A5" s="506" t="s">
        <v>274</v>
      </c>
      <c r="B5" s="561"/>
      <c r="C5" s="561"/>
      <c r="D5" s="561"/>
      <c r="E5" s="561"/>
      <c r="F5" s="561"/>
      <c r="G5" s="561"/>
      <c r="H5" s="561"/>
      <c r="I5" s="561"/>
      <c r="J5" s="561"/>
    </row>
    <row r="6" spans="1:10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10" ht="15.75">
      <c r="A7" s="562" t="s">
        <v>275</v>
      </c>
      <c r="B7" s="563"/>
      <c r="C7" s="563"/>
      <c r="D7" s="563"/>
      <c r="E7" s="563"/>
      <c r="F7" s="563"/>
      <c r="G7" s="563"/>
      <c r="H7" s="563"/>
      <c r="I7" s="563"/>
      <c r="J7" s="563"/>
    </row>
    <row r="8" spans="1:10">
      <c r="A8" s="96"/>
      <c r="B8" s="96"/>
      <c r="C8" s="96"/>
      <c r="D8" s="96"/>
      <c r="E8" s="96"/>
      <c r="F8" s="96"/>
      <c r="G8" s="313" t="s">
        <v>509</v>
      </c>
      <c r="H8" s="96"/>
      <c r="I8" s="96"/>
      <c r="J8" s="96"/>
    </row>
    <row r="9" spans="1:10" ht="47.25" customHeight="1">
      <c r="A9" s="564" t="s">
        <v>307</v>
      </c>
      <c r="B9" s="566" t="s">
        <v>339</v>
      </c>
      <c r="C9" s="566" t="s">
        <v>441</v>
      </c>
      <c r="D9" s="566" t="s">
        <v>442</v>
      </c>
      <c r="E9" s="566" t="s">
        <v>443</v>
      </c>
      <c r="F9" s="566"/>
      <c r="G9" s="566" t="s">
        <v>276</v>
      </c>
      <c r="H9" s="566"/>
      <c r="I9" s="566" t="s">
        <v>358</v>
      </c>
      <c r="J9" s="566" t="s">
        <v>113</v>
      </c>
    </row>
    <row r="10" spans="1:10" ht="24">
      <c r="A10" s="565"/>
      <c r="B10" s="566"/>
      <c r="C10" s="566"/>
      <c r="D10" s="566"/>
      <c r="E10" s="100" t="s">
        <v>277</v>
      </c>
      <c r="F10" s="100" t="s">
        <v>278</v>
      </c>
      <c r="G10" s="100" t="s">
        <v>279</v>
      </c>
      <c r="H10" s="100" t="s">
        <v>280</v>
      </c>
      <c r="I10" s="566"/>
      <c r="J10" s="566"/>
    </row>
    <row r="11" spans="1:10">
      <c r="A11" s="101">
        <v>1</v>
      </c>
      <c r="B11" s="102">
        <v>2</v>
      </c>
      <c r="C11" s="102">
        <v>3</v>
      </c>
      <c r="D11" s="102">
        <v>4</v>
      </c>
      <c r="E11" s="102">
        <v>5</v>
      </c>
      <c r="F11" s="102">
        <v>6</v>
      </c>
      <c r="G11" s="102">
        <v>7</v>
      </c>
      <c r="H11" s="101">
        <v>8</v>
      </c>
      <c r="I11" s="102">
        <v>9</v>
      </c>
      <c r="J11" s="102">
        <v>10</v>
      </c>
    </row>
    <row r="12" spans="1:10" ht="24">
      <c r="A12" s="99" t="s">
        <v>308</v>
      </c>
      <c r="B12" s="103" t="s">
        <v>281</v>
      </c>
      <c r="C12" s="101">
        <v>565.33000000000004</v>
      </c>
      <c r="D12" s="102">
        <v>78760.33</v>
      </c>
      <c r="E12" s="101"/>
      <c r="F12" s="101"/>
      <c r="G12" s="101"/>
      <c r="H12" s="101"/>
      <c r="I12" s="101"/>
      <c r="J12" s="318">
        <f>SUM(C12:I12)</f>
        <v>79325.66</v>
      </c>
    </row>
    <row r="13" spans="1:10" ht="24">
      <c r="A13" s="100" t="s">
        <v>310</v>
      </c>
      <c r="B13" s="104" t="s">
        <v>302</v>
      </c>
      <c r="C13" s="101"/>
      <c r="D13" s="319">
        <f>SUM(D14+D15)</f>
        <v>328442.61</v>
      </c>
      <c r="E13" s="101"/>
      <c r="F13" s="101"/>
      <c r="G13" s="101"/>
      <c r="H13" s="101"/>
      <c r="I13" s="101"/>
      <c r="J13" s="318">
        <f>SUM(C13:I13)</f>
        <v>328442.61</v>
      </c>
    </row>
    <row r="14" spans="1:10">
      <c r="A14" s="100" t="s">
        <v>199</v>
      </c>
      <c r="B14" s="105" t="s">
        <v>282</v>
      </c>
      <c r="C14" s="101"/>
      <c r="D14" s="319">
        <v>35931.25</v>
      </c>
      <c r="E14" s="101"/>
      <c r="F14" s="101"/>
      <c r="G14" s="101"/>
      <c r="H14" s="101"/>
      <c r="I14" s="101"/>
      <c r="J14" s="318">
        <f>SUM(C14:I14)</f>
        <v>35931.25</v>
      </c>
    </row>
    <row r="15" spans="1:10" ht="24">
      <c r="A15" s="100" t="s">
        <v>200</v>
      </c>
      <c r="B15" s="105" t="s">
        <v>283</v>
      </c>
      <c r="C15" s="101"/>
      <c r="D15" s="102">
        <v>292511.35999999999</v>
      </c>
      <c r="E15" s="101"/>
      <c r="F15" s="101"/>
      <c r="G15" s="101"/>
      <c r="H15" s="101"/>
      <c r="I15" s="101"/>
      <c r="J15" s="101">
        <f>SUM(C15:I15)</f>
        <v>292511.35999999999</v>
      </c>
    </row>
    <row r="16" spans="1:10" ht="24">
      <c r="A16" s="100" t="s">
        <v>312</v>
      </c>
      <c r="B16" s="104" t="s">
        <v>284</v>
      </c>
      <c r="C16" s="101"/>
      <c r="D16" s="102">
        <f>SUM(D18+D19)</f>
        <v>-259288.87</v>
      </c>
      <c r="E16" s="101"/>
      <c r="F16" s="101"/>
      <c r="G16" s="101"/>
      <c r="H16" s="101"/>
      <c r="I16" s="101"/>
      <c r="J16" s="101">
        <f>SUM(C16:I16)</f>
        <v>-259288.87</v>
      </c>
    </row>
    <row r="17" spans="1:10">
      <c r="A17" s="100" t="s">
        <v>201</v>
      </c>
      <c r="B17" s="105" t="s">
        <v>285</v>
      </c>
      <c r="C17" s="314"/>
      <c r="D17" s="315"/>
      <c r="E17" s="314"/>
      <c r="F17" s="314"/>
      <c r="G17" s="314"/>
      <c r="H17" s="314"/>
      <c r="I17" s="314"/>
      <c r="J17" s="314"/>
    </row>
    <row r="18" spans="1:10">
      <c r="A18" s="100" t="s">
        <v>202</v>
      </c>
      <c r="B18" s="105" t="s">
        <v>286</v>
      </c>
      <c r="C18" s="314"/>
      <c r="D18" s="315">
        <v>-2837.25</v>
      </c>
      <c r="E18" s="314"/>
      <c r="F18" s="314"/>
      <c r="G18" s="314"/>
      <c r="H18" s="314"/>
      <c r="I18" s="314"/>
      <c r="J18" s="314">
        <f>SUM(C18:I18)</f>
        <v>-2837.25</v>
      </c>
    </row>
    <row r="19" spans="1:10">
      <c r="A19" s="100" t="s">
        <v>270</v>
      </c>
      <c r="B19" s="105" t="s">
        <v>287</v>
      </c>
      <c r="C19" s="314"/>
      <c r="D19" s="315">
        <v>-256451.62</v>
      </c>
      <c r="E19" s="314"/>
      <c r="F19" s="314"/>
      <c r="G19" s="314"/>
      <c r="H19" s="314"/>
      <c r="I19" s="314"/>
      <c r="J19" s="314">
        <f>SUM(C19:I19)</f>
        <v>-256451.62</v>
      </c>
    </row>
    <row r="20" spans="1:10">
      <c r="A20" s="100" t="s">
        <v>271</v>
      </c>
      <c r="B20" s="105" t="s">
        <v>288</v>
      </c>
      <c r="C20" s="314"/>
      <c r="D20" s="315"/>
      <c r="E20" s="314"/>
      <c r="F20" s="314"/>
      <c r="G20" s="314"/>
      <c r="H20" s="314"/>
      <c r="I20" s="314"/>
      <c r="J20" s="314"/>
    </row>
    <row r="21" spans="1:10">
      <c r="A21" s="100" t="s">
        <v>313</v>
      </c>
      <c r="B21" s="104" t="s">
        <v>289</v>
      </c>
      <c r="C21" s="314">
        <v>-565.33000000000004</v>
      </c>
      <c r="D21" s="314">
        <v>565.33000000000004</v>
      </c>
      <c r="E21" s="314"/>
      <c r="F21" s="314"/>
      <c r="G21" s="314"/>
      <c r="H21" s="314"/>
      <c r="I21" s="314"/>
      <c r="J21" s="314">
        <f>SUM(C21:I21)</f>
        <v>0</v>
      </c>
    </row>
    <row r="22" spans="1:10" ht="24" customHeight="1">
      <c r="A22" s="99" t="s">
        <v>314</v>
      </c>
      <c r="B22" s="106" t="s">
        <v>290</v>
      </c>
      <c r="C22" s="316">
        <f>SUM(C12:C21)</f>
        <v>0</v>
      </c>
      <c r="D22" s="317">
        <v>148479.4</v>
      </c>
      <c r="E22" s="314"/>
      <c r="F22" s="314"/>
      <c r="G22" s="314"/>
      <c r="H22" s="314"/>
      <c r="I22" s="314"/>
      <c r="J22" s="317">
        <f>SUM(J12+J13+J16+J21)</f>
        <v>148479.40000000002</v>
      </c>
    </row>
    <row r="23" spans="1:10" ht="24">
      <c r="A23" s="100" t="s">
        <v>315</v>
      </c>
      <c r="B23" s="107" t="s">
        <v>291</v>
      </c>
      <c r="C23" s="314"/>
      <c r="D23" s="314"/>
      <c r="E23" s="314"/>
      <c r="F23" s="314"/>
      <c r="G23" s="314"/>
      <c r="H23" s="314"/>
      <c r="I23" s="314"/>
      <c r="J23" s="314"/>
    </row>
    <row r="24" spans="1:10" ht="36">
      <c r="A24" s="100" t="s">
        <v>316</v>
      </c>
      <c r="B24" s="107" t="s">
        <v>292</v>
      </c>
      <c r="C24" s="314"/>
      <c r="D24" s="314"/>
      <c r="E24" s="314"/>
      <c r="F24" s="314"/>
      <c r="G24" s="314"/>
      <c r="H24" s="314"/>
      <c r="I24" s="314"/>
      <c r="J24" s="314"/>
    </row>
    <row r="25" spans="1:10" ht="24">
      <c r="A25" s="100" t="s">
        <v>317</v>
      </c>
      <c r="B25" s="108" t="s">
        <v>303</v>
      </c>
      <c r="C25" s="314"/>
      <c r="D25" s="314"/>
      <c r="E25" s="314"/>
      <c r="F25" s="314"/>
      <c r="G25" s="314"/>
      <c r="H25" s="314"/>
      <c r="I25" s="314"/>
      <c r="J25" s="314"/>
    </row>
    <row r="26" spans="1:10" ht="24">
      <c r="A26" s="100" t="s">
        <v>318</v>
      </c>
      <c r="B26" s="108" t="s">
        <v>304</v>
      </c>
      <c r="C26" s="314"/>
      <c r="D26" s="314"/>
      <c r="E26" s="314"/>
      <c r="F26" s="314"/>
      <c r="G26" s="314"/>
      <c r="H26" s="314"/>
      <c r="I26" s="314"/>
      <c r="J26" s="314"/>
    </row>
    <row r="27" spans="1:10" ht="48">
      <c r="A27" s="100" t="s">
        <v>319</v>
      </c>
      <c r="B27" s="108" t="s">
        <v>293</v>
      </c>
      <c r="C27" s="314"/>
      <c r="D27" s="314"/>
      <c r="E27" s="314"/>
      <c r="F27" s="314"/>
      <c r="G27" s="314"/>
      <c r="H27" s="314"/>
      <c r="I27" s="314"/>
      <c r="J27" s="314"/>
    </row>
    <row r="28" spans="1:10">
      <c r="A28" s="100" t="s">
        <v>294</v>
      </c>
      <c r="B28" s="109" t="s">
        <v>285</v>
      </c>
      <c r="C28" s="314"/>
      <c r="D28" s="314"/>
      <c r="E28" s="314"/>
      <c r="F28" s="314"/>
      <c r="G28" s="314"/>
      <c r="H28" s="314"/>
      <c r="I28" s="314"/>
      <c r="J28" s="314"/>
    </row>
    <row r="29" spans="1:10">
      <c r="A29" s="100" t="s">
        <v>295</v>
      </c>
      <c r="B29" s="109" t="s">
        <v>286</v>
      </c>
      <c r="C29" s="314"/>
      <c r="D29" s="314"/>
      <c r="E29" s="314"/>
      <c r="F29" s="314"/>
      <c r="G29" s="314"/>
      <c r="H29" s="314"/>
      <c r="I29" s="314"/>
      <c r="J29" s="314"/>
    </row>
    <row r="30" spans="1:10">
      <c r="A30" s="100" t="s">
        <v>296</v>
      </c>
      <c r="B30" s="109" t="s">
        <v>287</v>
      </c>
      <c r="C30" s="314"/>
      <c r="D30" s="314"/>
      <c r="E30" s="314"/>
      <c r="F30" s="314"/>
      <c r="G30" s="314"/>
      <c r="H30" s="314"/>
      <c r="I30" s="314"/>
      <c r="J30" s="314"/>
    </row>
    <row r="31" spans="1:10">
      <c r="A31" s="100" t="s">
        <v>297</v>
      </c>
      <c r="B31" s="109" t="s">
        <v>288</v>
      </c>
      <c r="C31" s="314"/>
      <c r="D31" s="314"/>
      <c r="E31" s="314"/>
      <c r="F31" s="314"/>
      <c r="G31" s="314"/>
      <c r="H31" s="314"/>
      <c r="I31" s="314"/>
      <c r="J31" s="314"/>
    </row>
    <row r="32" spans="1:10">
      <c r="A32" s="100" t="s">
        <v>320</v>
      </c>
      <c r="B32" s="108" t="s">
        <v>298</v>
      </c>
      <c r="C32" s="314"/>
      <c r="D32" s="314"/>
      <c r="E32" s="314"/>
      <c r="F32" s="314"/>
      <c r="G32" s="314"/>
      <c r="H32" s="314"/>
      <c r="I32" s="314"/>
      <c r="J32" s="314"/>
    </row>
    <row r="33" spans="1:10" ht="27.75" customHeight="1">
      <c r="A33" s="99" t="s">
        <v>321</v>
      </c>
      <c r="B33" s="110" t="s">
        <v>305</v>
      </c>
      <c r="C33" s="314"/>
      <c r="D33" s="314"/>
      <c r="E33" s="314"/>
      <c r="F33" s="314"/>
      <c r="G33" s="314"/>
      <c r="H33" s="314"/>
      <c r="I33" s="314"/>
      <c r="J33" s="314"/>
    </row>
    <row r="34" spans="1:10" ht="24">
      <c r="A34" s="99" t="s">
        <v>322</v>
      </c>
      <c r="B34" s="110" t="s">
        <v>306</v>
      </c>
      <c r="C34" s="314">
        <v>0</v>
      </c>
      <c r="D34" s="317">
        <v>148479.4</v>
      </c>
      <c r="E34" s="314"/>
      <c r="F34" s="314"/>
      <c r="G34" s="314"/>
      <c r="H34" s="314"/>
      <c r="I34" s="314"/>
      <c r="J34" s="317">
        <f>SUM(C34:I34)</f>
        <v>148479.4</v>
      </c>
    </row>
    <row r="35" spans="1:10" ht="24">
      <c r="A35" s="99" t="s">
        <v>323</v>
      </c>
      <c r="B35" s="110" t="s">
        <v>299</v>
      </c>
      <c r="C35" s="314">
        <v>565.33000000000004</v>
      </c>
      <c r="D35" s="314">
        <v>78760.33</v>
      </c>
      <c r="E35" s="314"/>
      <c r="F35" s="314"/>
      <c r="G35" s="314"/>
      <c r="H35" s="314"/>
      <c r="I35" s="314"/>
      <c r="J35" s="317">
        <f>SUM(C35:I35)</f>
        <v>79325.66</v>
      </c>
    </row>
    <row r="36" spans="1:10" ht="15" customHeight="1">
      <c r="A36" s="111"/>
      <c r="B36" s="111"/>
      <c r="C36" s="96"/>
      <c r="D36" s="96"/>
      <c r="E36" s="112" t="s">
        <v>300</v>
      </c>
      <c r="F36" s="96"/>
      <c r="G36" s="96"/>
      <c r="H36" s="96"/>
      <c r="I36" s="96"/>
      <c r="J36" s="96"/>
    </row>
    <row r="37" spans="1:10" ht="12.75" customHeight="1">
      <c r="A37" s="567" t="s">
        <v>301</v>
      </c>
      <c r="B37" s="567"/>
      <c r="C37" s="567"/>
      <c r="D37" s="567"/>
      <c r="E37" s="567"/>
      <c r="F37" s="567"/>
      <c r="G37" s="567"/>
      <c r="H37" s="96"/>
      <c r="I37" s="96"/>
      <c r="J37" s="96"/>
    </row>
    <row r="38" spans="1:10">
      <c r="A38" s="96"/>
      <c r="B38" s="96"/>
      <c r="C38" s="96"/>
      <c r="D38" s="96"/>
      <c r="E38" s="96"/>
      <c r="F38" s="96"/>
      <c r="G38" s="96"/>
      <c r="H38" s="96"/>
      <c r="I38" s="96"/>
      <c r="J38" s="96"/>
    </row>
    <row r="41" spans="1:10">
      <c r="B41" s="320" t="s">
        <v>510</v>
      </c>
      <c r="F41" s="320" t="s">
        <v>512</v>
      </c>
    </row>
    <row r="44" spans="1:10">
      <c r="B44" s="320" t="s">
        <v>511</v>
      </c>
      <c r="F44" s="320" t="s">
        <v>513</v>
      </c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C22" sqref="C22:L22"/>
    </sheetView>
  </sheetViews>
  <sheetFormatPr defaultRowHeight="15"/>
  <cols>
    <col min="1" max="1" width="4.140625" style="269" customWidth="1"/>
    <col min="2" max="2" width="29.42578125" style="262" customWidth="1"/>
    <col min="3" max="3" width="11.5703125" style="262" customWidth="1"/>
    <col min="4" max="4" width="10.28515625" style="262" customWidth="1"/>
    <col min="5" max="5" width="8.5703125" style="262" customWidth="1"/>
    <col min="6" max="6" width="9.5703125" style="262" customWidth="1"/>
    <col min="7" max="7" width="9.42578125" style="262" customWidth="1"/>
    <col min="8" max="8" width="10.42578125" style="262" customWidth="1"/>
    <col min="9" max="9" width="10" style="262" customWidth="1"/>
    <col min="10" max="10" width="10.28515625" style="262" customWidth="1"/>
    <col min="11" max="11" width="10.7109375" style="262" customWidth="1"/>
    <col min="12" max="12" width="9.7109375" style="262" customWidth="1"/>
    <col min="13" max="13" width="11.42578125" style="262" customWidth="1"/>
    <col min="14" max="16384" width="9.140625" style="262"/>
  </cols>
  <sheetData>
    <row r="1" spans="1:13">
      <c r="B1" s="300" t="s">
        <v>507</v>
      </c>
      <c r="C1" s="2"/>
      <c r="D1" s="2"/>
      <c r="I1" s="270"/>
      <c r="J1" s="262" t="s">
        <v>560</v>
      </c>
    </row>
    <row r="2" spans="1:13">
      <c r="B2" s="301" t="s">
        <v>519</v>
      </c>
      <c r="C2" s="2"/>
      <c r="D2" s="2"/>
      <c r="I2" s="262" t="s">
        <v>531</v>
      </c>
    </row>
    <row r="3" spans="1:13">
      <c r="B3" s="303">
        <v>43035</v>
      </c>
      <c r="C3" s="29"/>
      <c r="D3" s="2"/>
      <c r="I3" s="262" t="s">
        <v>532</v>
      </c>
    </row>
    <row r="5" spans="1:13">
      <c r="A5" s="570" t="s">
        <v>39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</row>
    <row r="6" spans="1:13">
      <c r="A6" s="570" t="s">
        <v>58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</row>
    <row r="8" spans="1:13">
      <c r="A8" s="570" t="s">
        <v>28</v>
      </c>
      <c r="B8" s="571"/>
      <c r="C8" s="571"/>
      <c r="D8" s="571"/>
      <c r="E8" s="571"/>
      <c r="F8" s="571"/>
      <c r="G8" s="571"/>
      <c r="H8" s="571"/>
      <c r="I8" s="571"/>
      <c r="J8" s="571"/>
      <c r="K8" s="571"/>
      <c r="L8" s="571"/>
      <c r="M8" s="571"/>
    </row>
    <row r="9" spans="1:13">
      <c r="J9" s="262" t="s">
        <v>509</v>
      </c>
    </row>
    <row r="10" spans="1:13">
      <c r="A10" s="572" t="s">
        <v>307</v>
      </c>
      <c r="B10" s="572" t="s">
        <v>29</v>
      </c>
      <c r="C10" s="572" t="s">
        <v>30</v>
      </c>
      <c r="D10" s="572" t="s">
        <v>26</v>
      </c>
      <c r="E10" s="572"/>
      <c r="F10" s="572"/>
      <c r="G10" s="572"/>
      <c r="H10" s="572"/>
      <c r="I10" s="572"/>
      <c r="J10" s="573"/>
      <c r="K10" s="573"/>
      <c r="L10" s="572"/>
      <c r="M10" s="572" t="s">
        <v>31</v>
      </c>
    </row>
    <row r="11" spans="1:13" ht="188.25" customHeight="1">
      <c r="A11" s="572"/>
      <c r="B11" s="572"/>
      <c r="C11" s="572"/>
      <c r="D11" s="263" t="s">
        <v>59</v>
      </c>
      <c r="E11" s="264" t="s">
        <v>57</v>
      </c>
      <c r="F11" s="263" t="s">
        <v>60</v>
      </c>
      <c r="G11" s="263" t="s">
        <v>32</v>
      </c>
      <c r="H11" s="263" t="s">
        <v>61</v>
      </c>
      <c r="I11" s="271" t="s">
        <v>40</v>
      </c>
      <c r="J11" s="263" t="s">
        <v>33</v>
      </c>
      <c r="K11" s="264" t="s">
        <v>34</v>
      </c>
      <c r="L11" s="272" t="s">
        <v>41</v>
      </c>
      <c r="M11" s="572"/>
    </row>
    <row r="12" spans="1:13">
      <c r="A12" s="273">
        <v>1</v>
      </c>
      <c r="B12" s="273">
        <v>2</v>
      </c>
      <c r="C12" s="273">
        <v>3</v>
      </c>
      <c r="D12" s="273">
        <v>4</v>
      </c>
      <c r="E12" s="273">
        <v>5</v>
      </c>
      <c r="F12" s="274">
        <v>6</v>
      </c>
      <c r="G12" s="274">
        <v>7</v>
      </c>
      <c r="H12" s="274">
        <v>8</v>
      </c>
      <c r="I12" s="274">
        <v>9</v>
      </c>
      <c r="J12" s="274">
        <v>10</v>
      </c>
      <c r="K12" s="275">
        <v>11</v>
      </c>
      <c r="L12" s="274">
        <v>12</v>
      </c>
      <c r="M12" s="274">
        <v>13</v>
      </c>
    </row>
    <row r="13" spans="1:13" ht="79.5" customHeight="1">
      <c r="A13" s="263" t="s">
        <v>308</v>
      </c>
      <c r="B13" s="276" t="s">
        <v>42</v>
      </c>
      <c r="C13" s="321">
        <v>565.33000000000004</v>
      </c>
      <c r="D13" s="321"/>
      <c r="E13" s="321"/>
      <c r="F13" s="321"/>
      <c r="G13" s="321"/>
      <c r="H13" s="321"/>
      <c r="I13" s="321">
        <v>-565.33000000000004</v>
      </c>
      <c r="J13" s="321"/>
      <c r="K13" s="321"/>
      <c r="L13" s="321"/>
      <c r="M13" s="321">
        <f>SUM(C13:L13)</f>
        <v>0</v>
      </c>
    </row>
    <row r="14" spans="1:13" ht="15" customHeight="1">
      <c r="A14" s="265" t="s">
        <v>197</v>
      </c>
      <c r="B14" s="266" t="s">
        <v>35</v>
      </c>
      <c r="C14" s="321">
        <v>565.33000000000004</v>
      </c>
      <c r="D14" s="321"/>
      <c r="E14" s="321"/>
      <c r="F14" s="321"/>
      <c r="G14" s="321"/>
      <c r="H14" s="321"/>
      <c r="I14" s="321">
        <v>-565.33000000000004</v>
      </c>
      <c r="J14" s="321"/>
      <c r="K14" s="321"/>
      <c r="L14" s="321"/>
      <c r="M14" s="321">
        <f>SUM(C14:L14)</f>
        <v>0</v>
      </c>
    </row>
    <row r="15" spans="1:13" ht="15" customHeight="1">
      <c r="A15" s="265" t="s">
        <v>198</v>
      </c>
      <c r="B15" s="266" t="s">
        <v>36</v>
      </c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</row>
    <row r="16" spans="1:13" ht="91.5" customHeight="1">
      <c r="A16" s="263" t="s">
        <v>310</v>
      </c>
      <c r="B16" s="276" t="s">
        <v>43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</row>
    <row r="17" spans="1:13" ht="15" customHeight="1">
      <c r="A17" s="265" t="s">
        <v>62</v>
      </c>
      <c r="B17" s="266" t="s">
        <v>35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</row>
    <row r="18" spans="1:13" ht="15" customHeight="1">
      <c r="A18" s="265" t="s">
        <v>63</v>
      </c>
      <c r="B18" s="266" t="s">
        <v>36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</row>
    <row r="19" spans="1:13" ht="117" customHeight="1">
      <c r="A19" s="263" t="s">
        <v>312</v>
      </c>
      <c r="B19" s="276" t="s">
        <v>505</v>
      </c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</row>
    <row r="20" spans="1:13" ht="15" customHeight="1">
      <c r="A20" s="265" t="s">
        <v>201</v>
      </c>
      <c r="B20" s="266" t="s">
        <v>35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</row>
    <row r="21" spans="1:13" ht="15" customHeight="1">
      <c r="A21" s="265" t="s">
        <v>64</v>
      </c>
      <c r="B21" s="266" t="s">
        <v>36</v>
      </c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</row>
    <row r="22" spans="1:13" ht="15" customHeight="1">
      <c r="A22" s="263" t="s">
        <v>313</v>
      </c>
      <c r="B22" s="276" t="s">
        <v>37</v>
      </c>
      <c r="C22" s="321">
        <v>84904.17</v>
      </c>
      <c r="D22" s="322">
        <v>197.04</v>
      </c>
      <c r="E22" s="321"/>
      <c r="F22" s="321">
        <v>292511.35999999999</v>
      </c>
      <c r="G22" s="321">
        <v>-2837.25</v>
      </c>
      <c r="H22" s="321"/>
      <c r="I22" s="321">
        <f>SUM(I23+I24)</f>
        <v>-219122.18000000002</v>
      </c>
      <c r="J22" s="321"/>
      <c r="K22" s="321"/>
      <c r="L22" s="321"/>
      <c r="M22" s="322">
        <f>SUM(C22:L22)</f>
        <v>155653.13999999993</v>
      </c>
    </row>
    <row r="23" spans="1:13" ht="15" customHeight="1">
      <c r="A23" s="265" t="s">
        <v>203</v>
      </c>
      <c r="B23" s="266" t="s">
        <v>35</v>
      </c>
      <c r="C23" s="321">
        <v>80532.03</v>
      </c>
      <c r="D23" s="322"/>
      <c r="E23" s="321"/>
      <c r="F23" s="321">
        <v>292511.35999999999</v>
      </c>
      <c r="G23" s="321">
        <v>-2837.25</v>
      </c>
      <c r="H23" s="321"/>
      <c r="I23" s="321">
        <v>-218925.14</v>
      </c>
      <c r="J23" s="321"/>
      <c r="K23" s="321"/>
      <c r="L23" s="321"/>
      <c r="M23" s="322">
        <f>SUM(C23:L23)</f>
        <v>151281</v>
      </c>
    </row>
    <row r="24" spans="1:13" ht="15" customHeight="1">
      <c r="A24" s="265" t="s">
        <v>204</v>
      </c>
      <c r="B24" s="266" t="s">
        <v>36</v>
      </c>
      <c r="C24" s="321">
        <v>4372.1400000000003</v>
      </c>
      <c r="D24" s="322">
        <v>197.04</v>
      </c>
      <c r="E24" s="321"/>
      <c r="F24" s="321"/>
      <c r="G24" s="321"/>
      <c r="H24" s="321"/>
      <c r="I24" s="321">
        <v>-197.04</v>
      </c>
      <c r="J24" s="321"/>
      <c r="K24" s="321"/>
      <c r="L24" s="321"/>
      <c r="M24" s="321">
        <f>SUM(C24:L24)</f>
        <v>4372.1400000000003</v>
      </c>
    </row>
    <row r="25" spans="1:13" ht="15" customHeight="1">
      <c r="A25" s="263" t="s">
        <v>314</v>
      </c>
      <c r="B25" s="276" t="s">
        <v>38</v>
      </c>
      <c r="C25" s="322">
        <v>85469.5</v>
      </c>
      <c r="D25" s="322">
        <v>197.04</v>
      </c>
      <c r="E25" s="321"/>
      <c r="F25" s="321">
        <v>292511.35999999999</v>
      </c>
      <c r="G25" s="321">
        <v>-2837.25</v>
      </c>
      <c r="H25" s="321"/>
      <c r="I25" s="321">
        <f>SUM(I14+I22)</f>
        <v>-219687.51</v>
      </c>
      <c r="J25" s="321"/>
      <c r="K25" s="321"/>
      <c r="L25" s="321"/>
      <c r="M25" s="322">
        <f>SUM(C25:L25)</f>
        <v>155653.13999999996</v>
      </c>
    </row>
    <row r="26" spans="1:13" s="267" customFormat="1">
      <c r="A26" s="568" t="s">
        <v>506</v>
      </c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</row>
    <row r="27" spans="1:13">
      <c r="D27" s="262" t="s">
        <v>44</v>
      </c>
    </row>
    <row r="30" spans="1:13">
      <c r="B30" s="262" t="s">
        <v>510</v>
      </c>
      <c r="F30" s="262" t="s">
        <v>512</v>
      </c>
    </row>
    <row r="33" spans="2:6">
      <c r="B33" s="262" t="s">
        <v>511</v>
      </c>
      <c r="F33" s="262" t="s">
        <v>513</v>
      </c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7" sqref="J17"/>
    </sheetView>
  </sheetViews>
  <sheetFormatPr defaultRowHeight="15"/>
  <cols>
    <col min="1" max="1" width="4.42578125" style="262" customWidth="1"/>
    <col min="2" max="2" width="56.42578125" style="262" customWidth="1"/>
    <col min="3" max="3" width="11" style="262" customWidth="1"/>
    <col min="4" max="4" width="10.7109375" style="262" customWidth="1"/>
    <col min="5" max="5" width="12.28515625" style="262" customWidth="1"/>
    <col min="6" max="6" width="10.7109375" style="262" customWidth="1"/>
    <col min="7" max="7" width="13.28515625" style="262" customWidth="1"/>
    <col min="8" max="8" width="12.28515625" style="262" customWidth="1"/>
    <col min="9" max="16384" width="9.140625" style="262"/>
  </cols>
  <sheetData>
    <row r="1" spans="1:8">
      <c r="B1" s="300" t="s">
        <v>507</v>
      </c>
      <c r="F1" s="262" t="s">
        <v>561</v>
      </c>
    </row>
    <row r="2" spans="1:8">
      <c r="B2" s="301" t="s">
        <v>519</v>
      </c>
      <c r="F2" s="262" t="s">
        <v>27</v>
      </c>
    </row>
    <row r="3" spans="1:8">
      <c r="B3" s="303">
        <v>43035</v>
      </c>
      <c r="F3" s="262" t="s">
        <v>325</v>
      </c>
    </row>
    <row r="4" spans="1:8" ht="8.25" customHeight="1"/>
    <row r="5" spans="1:8">
      <c r="A5" s="570" t="s">
        <v>45</v>
      </c>
      <c r="B5" s="570"/>
      <c r="C5" s="570"/>
      <c r="D5" s="570"/>
      <c r="E5" s="570"/>
      <c r="F5" s="570"/>
      <c r="G5" s="570"/>
      <c r="H5" s="570"/>
    </row>
    <row r="6" spans="1:8">
      <c r="A6" s="570" t="s">
        <v>46</v>
      </c>
      <c r="B6" s="570"/>
      <c r="C6" s="570"/>
      <c r="D6" s="570"/>
      <c r="E6" s="570"/>
      <c r="F6" s="570"/>
      <c r="G6" s="570"/>
      <c r="H6" s="570"/>
    </row>
    <row r="7" spans="1:8" ht="5.25" customHeight="1"/>
    <row r="8" spans="1:8">
      <c r="A8" s="570" t="s">
        <v>47</v>
      </c>
      <c r="B8" s="570"/>
      <c r="C8" s="570"/>
      <c r="D8" s="570"/>
      <c r="E8" s="570"/>
      <c r="F8" s="570"/>
      <c r="G8" s="570"/>
      <c r="H8" s="570"/>
    </row>
    <row r="9" spans="1:8" ht="14.25" customHeight="1">
      <c r="E9" s="262" t="s">
        <v>509</v>
      </c>
    </row>
    <row r="10" spans="1:8" ht="15" customHeight="1">
      <c r="A10" s="572" t="s">
        <v>307</v>
      </c>
      <c r="B10" s="572" t="s">
        <v>48</v>
      </c>
      <c r="C10" s="572" t="s">
        <v>49</v>
      </c>
      <c r="D10" s="572"/>
      <c r="E10" s="572"/>
      <c r="F10" s="572" t="s">
        <v>195</v>
      </c>
      <c r="G10" s="572"/>
      <c r="H10" s="572"/>
    </row>
    <row r="11" spans="1:8" ht="79.5" customHeight="1">
      <c r="A11" s="572"/>
      <c r="B11" s="572"/>
      <c r="C11" s="263" t="s">
        <v>50</v>
      </c>
      <c r="D11" s="263" t="s">
        <v>51</v>
      </c>
      <c r="E11" s="263" t="s">
        <v>113</v>
      </c>
      <c r="F11" s="263" t="s">
        <v>52</v>
      </c>
      <c r="G11" s="263" t="s">
        <v>53</v>
      </c>
      <c r="H11" s="263" t="s">
        <v>113</v>
      </c>
    </row>
    <row r="12" spans="1:8">
      <c r="A12" s="265">
        <v>1</v>
      </c>
      <c r="B12" s="265">
        <v>2</v>
      </c>
      <c r="C12" s="265">
        <v>3</v>
      </c>
      <c r="D12" s="265">
        <v>4</v>
      </c>
      <c r="E12" s="265" t="s">
        <v>220</v>
      </c>
      <c r="F12" s="265">
        <v>6</v>
      </c>
      <c r="G12" s="265">
        <v>7</v>
      </c>
      <c r="H12" s="265" t="s">
        <v>54</v>
      </c>
    </row>
    <row r="13" spans="1:8" ht="45">
      <c r="A13" s="265" t="s">
        <v>308</v>
      </c>
      <c r="B13" s="266" t="s">
        <v>55</v>
      </c>
      <c r="C13" s="263"/>
      <c r="D13" s="323">
        <v>565.33000000000004</v>
      </c>
      <c r="E13" s="323">
        <v>565.33000000000004</v>
      </c>
      <c r="F13" s="323"/>
      <c r="G13" s="323">
        <v>0</v>
      </c>
      <c r="H13" s="323">
        <v>0</v>
      </c>
    </row>
    <row r="14" spans="1:8" ht="54.75" customHeight="1">
      <c r="A14" s="265" t="s">
        <v>310</v>
      </c>
      <c r="B14" s="266" t="s">
        <v>56</v>
      </c>
      <c r="C14" s="263"/>
      <c r="D14" s="323"/>
      <c r="E14" s="323"/>
      <c r="F14" s="323"/>
      <c r="G14" s="323"/>
      <c r="H14" s="323"/>
    </row>
    <row r="15" spans="1:8" ht="60" customHeight="1">
      <c r="A15" s="265" t="s">
        <v>312</v>
      </c>
      <c r="B15" s="266" t="s">
        <v>504</v>
      </c>
      <c r="C15" s="263"/>
      <c r="D15" s="323"/>
      <c r="E15" s="323"/>
      <c r="F15" s="323"/>
      <c r="G15" s="323"/>
      <c r="H15" s="323"/>
    </row>
    <row r="16" spans="1:8" ht="15" customHeight="1">
      <c r="A16" s="265" t="s">
        <v>313</v>
      </c>
      <c r="B16" s="266" t="s">
        <v>383</v>
      </c>
      <c r="C16" s="263"/>
      <c r="D16" s="323">
        <v>84904.17</v>
      </c>
      <c r="E16" s="323">
        <v>84904.17</v>
      </c>
      <c r="F16" s="323"/>
      <c r="G16" s="324">
        <v>155653.14000000001</v>
      </c>
      <c r="H16" s="324">
        <v>155653.14000000001</v>
      </c>
    </row>
    <row r="17" spans="1:8" ht="15" customHeight="1">
      <c r="A17" s="265" t="s">
        <v>314</v>
      </c>
      <c r="B17" s="266" t="s">
        <v>113</v>
      </c>
      <c r="C17" s="263"/>
      <c r="D17" s="324">
        <v>85469.5</v>
      </c>
      <c r="E17" s="324">
        <v>85469.5</v>
      </c>
      <c r="F17" s="323"/>
      <c r="G17" s="324">
        <v>155653.14000000001</v>
      </c>
      <c r="H17" s="324">
        <v>155653.14000000001</v>
      </c>
    </row>
    <row r="18" spans="1:8" ht="6.75" customHeight="1"/>
    <row r="19" spans="1:8" ht="11.25" customHeight="1">
      <c r="C19" s="268"/>
      <c r="D19" s="268"/>
      <c r="E19" s="268"/>
    </row>
    <row r="21" spans="1:8">
      <c r="B21" s="262" t="s">
        <v>510</v>
      </c>
      <c r="D21" s="262" t="s">
        <v>512</v>
      </c>
    </row>
    <row r="23" spans="1:8">
      <c r="B23" s="262" t="s">
        <v>511</v>
      </c>
      <c r="D23" s="262" t="s">
        <v>513</v>
      </c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I11" sqref="I11"/>
    </sheetView>
  </sheetViews>
  <sheetFormatPr defaultRowHeight="12.75"/>
  <cols>
    <col min="1" max="1" width="5.5703125" style="37" customWidth="1"/>
    <col min="2" max="2" width="1.85546875" style="37" customWidth="1"/>
    <col min="3" max="3" width="57.28515625" style="37" customWidth="1"/>
    <col min="4" max="5" width="12.28515625" style="37" customWidth="1"/>
    <col min="6" max="16384" width="9.140625" style="37"/>
  </cols>
  <sheetData>
    <row r="1" spans="1:6" ht="15">
      <c r="C1" s="300" t="s">
        <v>507</v>
      </c>
      <c r="D1" s="262"/>
      <c r="E1" s="262"/>
      <c r="F1" s="262"/>
    </row>
    <row r="2" spans="1:6">
      <c r="C2" s="301" t="s">
        <v>519</v>
      </c>
    </row>
    <row r="3" spans="1:6" ht="15">
      <c r="C3" s="303">
        <v>43035</v>
      </c>
      <c r="D3" s="367" t="s">
        <v>562</v>
      </c>
      <c r="E3" s="262"/>
      <c r="F3" s="262"/>
    </row>
    <row r="4" spans="1:6">
      <c r="A4" s="89"/>
      <c r="B4" s="89"/>
      <c r="C4" s="90" t="s">
        <v>533</v>
      </c>
      <c r="D4" s="337"/>
      <c r="E4" s="337"/>
    </row>
    <row r="5" spans="1:6">
      <c r="A5" s="89"/>
      <c r="B5" s="89"/>
      <c r="C5" s="33" t="s">
        <v>534</v>
      </c>
    </row>
    <row r="6" spans="1:6">
      <c r="A6" s="89"/>
      <c r="B6" s="89"/>
      <c r="C6" s="89"/>
      <c r="D6" s="89"/>
      <c r="E6" s="89"/>
    </row>
    <row r="7" spans="1:6" ht="45" customHeight="1">
      <c r="A7" s="538" t="s">
        <v>535</v>
      </c>
      <c r="B7" s="538"/>
      <c r="C7" s="538"/>
      <c r="D7" s="538"/>
      <c r="E7" s="538"/>
    </row>
    <row r="8" spans="1:6" ht="12.75" customHeight="1">
      <c r="A8" s="336"/>
      <c r="B8" s="336"/>
      <c r="C8" s="336"/>
      <c r="D8" s="336"/>
      <c r="E8" s="336"/>
    </row>
    <row r="9" spans="1:6" ht="15" customHeight="1">
      <c r="A9" s="538" t="s">
        <v>536</v>
      </c>
      <c r="B9" s="538"/>
      <c r="C9" s="538"/>
      <c r="D9" s="538"/>
      <c r="E9" s="538"/>
    </row>
    <row r="10" spans="1:6" ht="15">
      <c r="A10" s="338"/>
      <c r="B10" s="338"/>
      <c r="C10" s="262" t="s">
        <v>558</v>
      </c>
      <c r="D10" s="262"/>
      <c r="E10" s="262"/>
    </row>
    <row r="11" spans="1:6" ht="57.75" customHeight="1">
      <c r="A11" s="339" t="s">
        <v>307</v>
      </c>
      <c r="B11" s="574" t="s">
        <v>537</v>
      </c>
      <c r="C11" s="575"/>
      <c r="D11" s="339" t="s">
        <v>468</v>
      </c>
      <c r="E11" s="339" t="s">
        <v>469</v>
      </c>
    </row>
    <row r="12" spans="1:6" ht="15.75">
      <c r="A12" s="340">
        <v>1</v>
      </c>
      <c r="B12" s="576">
        <v>2</v>
      </c>
      <c r="C12" s="577"/>
      <c r="D12" s="340">
        <v>3</v>
      </c>
      <c r="E12" s="340">
        <v>4</v>
      </c>
    </row>
    <row r="13" spans="1:6" ht="15" customHeight="1">
      <c r="A13" s="339" t="s">
        <v>308</v>
      </c>
      <c r="B13" s="578" t="s">
        <v>538</v>
      </c>
      <c r="C13" s="579"/>
      <c r="D13" s="339">
        <v>0</v>
      </c>
      <c r="E13" s="341">
        <v>0</v>
      </c>
    </row>
    <row r="14" spans="1:6" ht="15" customHeight="1">
      <c r="A14" s="342" t="s">
        <v>197</v>
      </c>
      <c r="B14" s="343"/>
      <c r="C14" s="344" t="s">
        <v>539</v>
      </c>
      <c r="D14" s="342"/>
      <c r="E14" s="345"/>
    </row>
    <row r="15" spans="1:6" ht="15" customHeight="1">
      <c r="A15" s="342" t="s">
        <v>198</v>
      </c>
      <c r="B15" s="343"/>
      <c r="C15" s="344" t="s">
        <v>540</v>
      </c>
      <c r="D15" s="342"/>
      <c r="E15" s="345"/>
    </row>
    <row r="16" spans="1:6" ht="15" customHeight="1">
      <c r="A16" s="342" t="s">
        <v>161</v>
      </c>
      <c r="B16" s="346"/>
      <c r="C16" s="347" t="s">
        <v>541</v>
      </c>
      <c r="D16" s="342"/>
      <c r="E16" s="345"/>
    </row>
    <row r="17" spans="1:6" ht="15" customHeight="1">
      <c r="A17" s="348" t="s">
        <v>542</v>
      </c>
      <c r="B17" s="349"/>
      <c r="C17" s="344" t="s">
        <v>543</v>
      </c>
      <c r="D17" s="350"/>
      <c r="E17" s="345"/>
    </row>
    <row r="18" spans="1:6" ht="15" customHeight="1">
      <c r="A18" s="342" t="s">
        <v>544</v>
      </c>
      <c r="B18" s="351"/>
      <c r="C18" s="352" t="s">
        <v>545</v>
      </c>
      <c r="D18" s="342"/>
      <c r="E18" s="345"/>
    </row>
    <row r="19" spans="1:6" ht="15" customHeight="1">
      <c r="A19" s="342" t="s">
        <v>546</v>
      </c>
      <c r="B19" s="353"/>
      <c r="C19" s="344" t="s">
        <v>547</v>
      </c>
      <c r="D19" s="342"/>
      <c r="E19" s="345"/>
    </row>
    <row r="20" spans="1:6" ht="15" customHeight="1">
      <c r="A20" s="339" t="s">
        <v>310</v>
      </c>
      <c r="B20" s="354" t="s">
        <v>548</v>
      </c>
      <c r="C20" s="355"/>
      <c r="D20" s="339">
        <v>0</v>
      </c>
      <c r="E20" s="341">
        <v>0</v>
      </c>
    </row>
    <row r="21" spans="1:6" ht="15" customHeight="1">
      <c r="A21" s="342" t="s">
        <v>199</v>
      </c>
      <c r="B21" s="356"/>
      <c r="C21" s="357" t="s">
        <v>549</v>
      </c>
      <c r="D21" s="342"/>
      <c r="E21" s="345"/>
    </row>
    <row r="22" spans="1:6" ht="15" customHeight="1">
      <c r="A22" s="342" t="s">
        <v>200</v>
      </c>
      <c r="B22" s="356"/>
      <c r="C22" s="357" t="s">
        <v>550</v>
      </c>
      <c r="D22" s="342"/>
      <c r="E22" s="345"/>
    </row>
    <row r="23" spans="1:6" ht="15" customHeight="1">
      <c r="A23" s="342" t="s">
        <v>551</v>
      </c>
      <c r="B23" s="356"/>
      <c r="C23" s="357" t="s">
        <v>552</v>
      </c>
      <c r="D23" s="342"/>
      <c r="E23" s="345"/>
    </row>
    <row r="24" spans="1:6" ht="15" customHeight="1">
      <c r="A24" s="342" t="s">
        <v>553</v>
      </c>
      <c r="B24" s="358"/>
      <c r="C24" s="359" t="s">
        <v>554</v>
      </c>
      <c r="D24" s="342"/>
      <c r="E24" s="345"/>
    </row>
    <row r="25" spans="1:6" ht="15" customHeight="1">
      <c r="A25" s="339" t="s">
        <v>312</v>
      </c>
      <c r="B25" s="360" t="s">
        <v>555</v>
      </c>
      <c r="C25" s="361"/>
      <c r="D25" s="339">
        <v>0</v>
      </c>
      <c r="E25" s="341">
        <v>0</v>
      </c>
    </row>
    <row r="26" spans="1:6" ht="15" customHeight="1">
      <c r="A26" s="362"/>
      <c r="B26" s="354"/>
      <c r="C26" s="363"/>
      <c r="D26" s="362"/>
      <c r="E26" s="364"/>
    </row>
    <row r="27" spans="1:6" ht="12.95" customHeight="1">
      <c r="A27" s="93" t="s">
        <v>556</v>
      </c>
      <c r="B27" s="365"/>
      <c r="C27" s="365"/>
      <c r="D27" s="366"/>
      <c r="E27" s="366"/>
    </row>
    <row r="28" spans="1:6">
      <c r="A28" s="580" t="s">
        <v>557</v>
      </c>
      <c r="B28" s="580"/>
      <c r="C28" s="580"/>
      <c r="D28" s="580"/>
      <c r="E28" s="580"/>
    </row>
    <row r="31" spans="1:6" ht="15">
      <c r="C31" s="262" t="s">
        <v>510</v>
      </c>
      <c r="D31" s="262" t="s">
        <v>512</v>
      </c>
      <c r="F31" s="262"/>
    </row>
    <row r="32" spans="1:6" ht="15">
      <c r="C32" s="262"/>
      <c r="D32" s="262"/>
      <c r="F32" s="262"/>
    </row>
    <row r="33" spans="3:6" ht="15">
      <c r="C33" s="262" t="s">
        <v>511</v>
      </c>
      <c r="D33" s="262" t="s">
        <v>513</v>
      </c>
      <c r="F33" s="262"/>
    </row>
  </sheetData>
  <mergeCells count="6">
    <mergeCell ref="A7:E7"/>
    <mergeCell ref="A9:E9"/>
    <mergeCell ref="B11:C11"/>
    <mergeCell ref="B12:C12"/>
    <mergeCell ref="B13:C13"/>
    <mergeCell ref="A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Finansinės būklės atask.</vt:lpstr>
      <vt:lpstr>Veiklos rezultatų atask.</vt:lpstr>
      <vt:lpstr>Pinigų srautų atask.</vt:lpstr>
      <vt:lpstr>Nematerialus turtas</vt:lpstr>
      <vt:lpstr>Ilgalaikis mat.turtas</vt:lpstr>
      <vt:lpstr>Atsargos</vt:lpstr>
      <vt:lpstr>Finansavimo sumos</vt:lpstr>
      <vt:lpstr>Finansavimo likučiai</vt:lpstr>
      <vt:lpstr>Fin.investic.veiklos</vt:lpstr>
      <vt:lpstr>'Finansinės būklės atask.'!Print_Area</vt:lpstr>
      <vt:lpstr>'Pinigų srautų atask.'!Print_Area</vt:lpstr>
      <vt:lpstr>'Veiklos rezultatų atask.'!Print_Area</vt:lpstr>
      <vt:lpstr>'Finansinės būklės atask.'!Print_Titles</vt:lpstr>
      <vt:lpstr>'Pinigų srautų atask.'!Print_Titles</vt:lpstr>
      <vt:lpstr>'Veiklos rezultatų atask.'!Print_Titles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Ukvedzio</dc:creator>
  <cp:lastModifiedBy>Ukvedzio</cp:lastModifiedBy>
  <cp:lastPrinted>2017-11-02T12:59:58Z</cp:lastPrinted>
  <dcterms:created xsi:type="dcterms:W3CDTF">2013-02-01T07:28:35Z</dcterms:created>
  <dcterms:modified xsi:type="dcterms:W3CDTF">2017-11-27T12:05:39Z</dcterms:modified>
</cp:coreProperties>
</file>